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autoCompressPictures="0"/>
  <mc:AlternateContent xmlns:mc="http://schemas.openxmlformats.org/markup-compatibility/2006">
    <mc:Choice Requires="x15">
      <x15ac:absPath xmlns:x15ac="http://schemas.microsoft.com/office/spreadsheetml/2010/11/ac" url="C:\Users\oi\Desktop\"/>
    </mc:Choice>
  </mc:AlternateContent>
  <bookViews>
    <workbookView xWindow="0" yWindow="0" windowWidth="23040" windowHeight="8010" tabRatio="879"/>
  </bookViews>
  <sheets>
    <sheet name="自己チェック表の構成・入力の手順等" sheetId="27" r:id="rId1"/>
    <sheet name="1.事業の規模" sheetId="3" r:id="rId2"/>
    <sheet name="2. 環境への負荷の状況（取りまとめ表）" sheetId="17" r:id="rId3"/>
    <sheet name="3. エネルギー使用量" sheetId="25" r:id="rId4"/>
    <sheet name="4. 受託、または受領した廃棄物、再生資源等の処理量等" sheetId="28" r:id="rId5"/>
    <sheet name="5. 一般廃棄物排出量等" sheetId="9" r:id="rId6"/>
    <sheet name="6. 産業廃棄物排出量等" sheetId="26" r:id="rId7"/>
    <sheet name="7. 水使用量及び総排水量" sheetId="10" r:id="rId8"/>
    <sheet name="8. 化学物質使用量" sheetId="6" r:id="rId9"/>
    <sheet name="９. 資源使用量" sheetId="15" r:id="rId10"/>
  </sheets>
  <externalReferences>
    <externalReference r:id="rId11"/>
  </externalReferences>
  <definedNames>
    <definedName name="_Fill" localSheetId="4" hidden="1">#REF!</definedName>
    <definedName name="_Fill" localSheetId="6" hidden="1">#REF!</definedName>
    <definedName name="_Fill" localSheetId="0" hidden="1">#REF!</definedName>
    <definedName name="_Fill" hidden="1">#REF!</definedName>
    <definedName name="_Table2_In1" localSheetId="4" hidden="1">#REF!</definedName>
    <definedName name="_Table2_In1" localSheetId="6" hidden="1">#REF!</definedName>
    <definedName name="_Table2_In1" localSheetId="0" hidden="1">#REF!</definedName>
    <definedName name="_Table2_In1" hidden="1">#REF!</definedName>
    <definedName name="_Table2_In2" localSheetId="4" hidden="1">#REF!</definedName>
    <definedName name="_Table2_In2" localSheetId="6" hidden="1">#REF!</definedName>
    <definedName name="_Table2_In2" localSheetId="0" hidden="1">#REF!</definedName>
    <definedName name="_Table2_In2" hidden="1">#REF!</definedName>
    <definedName name="_Table2_Out" localSheetId="4" hidden="1">#REF!</definedName>
    <definedName name="_Table2_Out" localSheetId="6" hidden="1">#REF!</definedName>
    <definedName name="_Table2_Out" localSheetId="0" hidden="1">#REF!</definedName>
    <definedName name="_Table2_Out" hidden="1">#REF!</definedName>
    <definedName name="CO2排出係数_電気">[1]マスタ!$A$4:$B$59</definedName>
    <definedName name="CO2排出係数_電気_事業者名">[1]マスタ!$A$4:$A$59</definedName>
    <definedName name="_xlnm.Print_Area" localSheetId="1">'1.事業の規模'!$A$1:$U$16</definedName>
    <definedName name="_xlnm.Print_Area" localSheetId="2">'2. 環境への負荷の状況（取りまとめ表）'!$A$1:$X$61</definedName>
    <definedName name="_xlnm.Print_Area" localSheetId="3">'3. エネルギー使用量'!$A$1:$W$147</definedName>
    <definedName name="_xlnm.Print_Area" localSheetId="4">'4. 受託、または受領した廃棄物、再生資源等の処理量等'!$A$1:$U$148</definedName>
    <definedName name="_xlnm.Print_Area" localSheetId="5">'5. 一般廃棄物排出量等'!$A$1:$T$35</definedName>
    <definedName name="_xlnm.Print_Area" localSheetId="6">'6. 産業廃棄物排出量等'!$A$1:$V$70</definedName>
    <definedName name="_xlnm.Print_Area" localSheetId="7">'7. 水使用量及び総排水量'!$A$1:$U$37</definedName>
    <definedName name="_xlnm.Print_Area" localSheetId="8">'8. 化学物質使用量'!$A$1:$Z$32</definedName>
    <definedName name="_xlnm.Print_Area" localSheetId="9">'９. 資源使用量'!$A$1:$L$16</definedName>
    <definedName name="_xlnm.Print_Area" localSheetId="0">自己チェック表の構成・入力の手順等!$A$1:$O$29</definedName>
    <definedName name="削減量_A重油" localSheetId="4">'4. 受託、または受領した廃棄物、再生資源等の処理量等'!#REF!</definedName>
    <definedName name="削減量_A重油" localSheetId="6">'3. エネルギー使用量'!#REF!</definedName>
    <definedName name="削減量_A重油" localSheetId="0">'3. エネルギー使用量'!#REF!</definedName>
    <definedName name="削減量_A重油">'3. エネルギー使用量'!#REF!</definedName>
    <definedName name="削減量_ガソリン" localSheetId="4">'4. 受託、または受領した廃棄物、再生資源等の処理量等'!#REF!</definedName>
    <definedName name="削減量_ガソリン" localSheetId="6">'3. エネルギー使用量'!#REF!</definedName>
    <definedName name="削減量_ガソリン" localSheetId="0">'3. エネルギー使用量'!#REF!</definedName>
    <definedName name="削減量_ガソリン">'3. エネルギー使用量'!#REF!</definedName>
    <definedName name="削減量_その他1" localSheetId="4">'4. 受託、または受領した廃棄物、再生資源等の処理量等'!#REF!</definedName>
    <definedName name="削減量_その他1" localSheetId="6">'3. エネルギー使用量'!#REF!</definedName>
    <definedName name="削減量_その他1" localSheetId="0">'3. エネルギー使用量'!#REF!</definedName>
    <definedName name="削減量_その他1">'3. エネルギー使用量'!#REF!</definedName>
    <definedName name="削減量_その他2" localSheetId="4">'4. 受託、または受領した廃棄物、再生資源等の処理量等'!#REF!</definedName>
    <definedName name="削減量_その他2" localSheetId="6">'3. エネルギー使用量'!#REF!</definedName>
    <definedName name="削減量_その他2" localSheetId="0">'3. エネルギー使用量'!#REF!</definedName>
    <definedName name="削減量_その他2">'3. エネルギー使用量'!#REF!</definedName>
    <definedName name="削減量_プロパンガス" localSheetId="4">'4. 受託、または受領した廃棄物、再生資源等の処理量等'!#REF!</definedName>
    <definedName name="削減量_プロパンガス" localSheetId="6">'3. エネルギー使用量'!#REF!</definedName>
    <definedName name="削減量_プロパンガス" localSheetId="0">'3. エネルギー使用量'!#REF!</definedName>
    <definedName name="削減量_プロパンガス">'3. エネルギー使用量'!#REF!</definedName>
    <definedName name="削減量_軽油" localSheetId="4">'4. 受託、または受領した廃棄物、再生資源等の処理量等'!#REF!</definedName>
    <definedName name="削減量_軽油" localSheetId="6">'3. エネルギー使用量'!#REF!</definedName>
    <definedName name="削減量_軽油" localSheetId="0">'3. エネルギー使用量'!#REF!</definedName>
    <definedName name="削減量_軽油">'3. エネルギー使用量'!#REF!</definedName>
    <definedName name="削減量_電気" localSheetId="4">'4. 受託、または受領した廃棄物、再生資源等の処理量等'!#REF!</definedName>
    <definedName name="削減量_電気" localSheetId="6">'3. エネルギー使用量'!#REF!</definedName>
    <definedName name="削減量_電気" localSheetId="0">'3. エネルギー使用量'!#REF!</definedName>
    <definedName name="削減量_電気">'3. エネルギー使用量'!#REF!</definedName>
    <definedName name="削減量_都市ガス" localSheetId="4">'4. 受託、または受領した廃棄物、再生資源等の処理量等'!#REF!</definedName>
    <definedName name="削減量_都市ガス" localSheetId="6">'3. エネルギー使用量'!#REF!</definedName>
    <definedName name="削減量_都市ガス" localSheetId="0">'3. エネルギー使用量'!#REF!</definedName>
    <definedName name="削減量_都市ガス">'3. エネルギー使用量'!#REF!</definedName>
    <definedName name="削減量_灯油" localSheetId="4">'4. 受託、または受領した廃棄物、再生資源等の処理量等'!#REF!</definedName>
    <definedName name="削減量_灯油" localSheetId="6">'3. エネルギー使用量'!#REF!</definedName>
    <definedName name="削減量_灯油" localSheetId="0">'3. エネルギー使用量'!#REF!</definedName>
    <definedName name="削減量_灯油">'3. エネルギー使用量'!#REF!</definedName>
    <definedName name="年度">[1]マスタ!$D$4:$D$5</definedName>
    <definedName name="年度月">[1]マスタ!$H$4:$H$15</definedName>
    <definedName name="表５事業期間_A重油" localSheetId="4">'4. 受託、または受領した廃棄物、再生資源等の処理量等'!#REF!</definedName>
    <definedName name="表５事業期間_A重油" localSheetId="0">'3. エネルギー使用量'!#REF!</definedName>
    <definedName name="表５事業期間_A重油">'3. エネルギー使用量'!#REF!</definedName>
    <definedName name="表５事業期間_ガソリン" localSheetId="4">'4. 受託、または受領した廃棄物、再生資源等の処理量等'!#REF!</definedName>
    <definedName name="表５事業期間_ガソリン" localSheetId="0">'3. エネルギー使用量'!#REF!</definedName>
    <definedName name="表５事業期間_ガソリン">'3. エネルギー使用量'!#REF!</definedName>
    <definedName name="表５事業期間_その他1" localSheetId="4">'4. 受託、または受領した廃棄物、再生資源等の処理量等'!#REF!</definedName>
    <definedName name="表５事業期間_その他1" localSheetId="0">'3. エネルギー使用量'!#REF!</definedName>
    <definedName name="表５事業期間_その他1">'3. エネルギー使用量'!#REF!</definedName>
    <definedName name="表５事業期間_その他2" localSheetId="4">'4. 受託、または受領した廃棄物、再生資源等の処理量等'!#REF!</definedName>
    <definedName name="表５事業期間_その他2" localSheetId="0">'3. エネルギー使用量'!#REF!</definedName>
    <definedName name="表５事業期間_その他2">'3. エネルギー使用量'!#REF!</definedName>
    <definedName name="表５事業期間_プロパンガス" localSheetId="4">'4. 受託、または受領した廃棄物、再生資源等の処理量等'!#REF!</definedName>
    <definedName name="表５事業期間_プロパンガス" localSheetId="0">'3. エネルギー使用量'!#REF!</definedName>
    <definedName name="表５事業期間_プロパンガス">'3. エネルギー使用量'!#REF!</definedName>
    <definedName name="表５事業期間_軽油" localSheetId="4">'4. 受託、または受領した廃棄物、再生資源等の処理量等'!#REF!</definedName>
    <definedName name="表５事業期間_軽油" localSheetId="0">'3. エネルギー使用量'!#REF!</definedName>
    <definedName name="表５事業期間_軽油">'3. エネルギー使用量'!#REF!</definedName>
    <definedName name="表５事業期間_電気" localSheetId="4">'4. 受託、または受領した廃棄物、再生資源等の処理量等'!#REF!</definedName>
    <definedName name="表５事業期間_電気" localSheetId="0">'3. エネルギー使用量'!#REF!</definedName>
    <definedName name="表５事業期間_電気">'3. エネルギー使用量'!#REF!</definedName>
    <definedName name="表５事業期間_都市ガス" localSheetId="4">'4. 受託、または受領した廃棄物、再生資源等の処理量等'!#REF!</definedName>
    <definedName name="表５事業期間_都市ガス" localSheetId="0">'3. エネルギー使用量'!#REF!</definedName>
    <definedName name="表５事業期間_都市ガス">'3. エネルギー使用量'!#REF!</definedName>
    <definedName name="表５事業期間_灯油" localSheetId="4">'4. 受託、または受領した廃棄物、再生資源等の処理量等'!#REF!</definedName>
    <definedName name="表５事業期間_灯油" localSheetId="0">'3. エネルギー使用量'!#REF!</definedName>
    <definedName name="表５事業期間_灯油">'3. エネルギー使用量'!#REF!</definedName>
    <definedName name="表５事業期間0" localSheetId="4">'4. 受託、または受領した廃棄物、再生資源等の処理量等'!#REF!</definedName>
    <definedName name="表５事業期間0" localSheetId="0">'3. エネルギー使用量'!#REF!</definedName>
    <definedName name="表５事業期間0">'3. エネルギー使用量'!#REF!</definedName>
  </definedNames>
  <calcPr calcId="152511"/>
</workbook>
</file>

<file path=xl/calcChain.xml><?xml version="1.0" encoding="utf-8"?>
<calcChain xmlns="http://schemas.openxmlformats.org/spreadsheetml/2006/main">
  <c r="I36" i="10" l="1"/>
  <c r="J36" i="10"/>
  <c r="K36" i="10"/>
  <c r="L36" i="10"/>
  <c r="M36" i="10"/>
  <c r="N36" i="10"/>
  <c r="O36" i="10"/>
  <c r="P36" i="10"/>
  <c r="Q36" i="10"/>
  <c r="R36" i="10"/>
  <c r="S36" i="10"/>
  <c r="H36" i="10"/>
  <c r="H47" i="28" l="1"/>
  <c r="I32" i="17" l="1"/>
  <c r="I33" i="17"/>
  <c r="H41" i="28"/>
  <c r="H48" i="28" s="1"/>
  <c r="H33" i="17"/>
  <c r="H32" i="17" l="1"/>
  <c r="H36" i="17"/>
  <c r="I36" i="17"/>
  <c r="H127" i="28" l="1"/>
  <c r="H118" i="28"/>
  <c r="H113" i="28"/>
  <c r="H112" i="28"/>
  <c r="H96" i="28"/>
  <c r="H89" i="28"/>
  <c r="H23" i="28"/>
  <c r="H24" i="28" l="1"/>
  <c r="H31" i="17"/>
  <c r="H32" i="28"/>
  <c r="H29" i="17"/>
  <c r="H28" i="17"/>
  <c r="H10" i="28"/>
  <c r="H27" i="17" s="1"/>
  <c r="H40" i="17"/>
  <c r="H39" i="17"/>
  <c r="H38" i="17"/>
  <c r="H37" i="17"/>
  <c r="H34" i="17"/>
  <c r="I40" i="17"/>
  <c r="I39" i="17"/>
  <c r="I38" i="17"/>
  <c r="I37" i="17"/>
  <c r="I35" i="17"/>
  <c r="I34" i="17"/>
  <c r="H35" i="17" l="1"/>
  <c r="I30" i="17" l="1"/>
  <c r="I29" i="17"/>
  <c r="I27" i="17"/>
  <c r="H43" i="17"/>
  <c r="I43" i="17"/>
  <c r="J43" i="17"/>
  <c r="X30" i="6" l="1"/>
  <c r="W30" i="6"/>
  <c r="X26" i="6"/>
  <c r="W26" i="6"/>
  <c r="X22" i="6"/>
  <c r="W22" i="6"/>
  <c r="X18" i="6"/>
  <c r="W18" i="6"/>
  <c r="X14" i="6"/>
  <c r="W14" i="6"/>
  <c r="X10" i="6"/>
  <c r="W10" i="6"/>
  <c r="I143" i="25" l="1"/>
  <c r="I135" i="25"/>
  <c r="I127" i="25"/>
  <c r="I119" i="25"/>
  <c r="I111" i="25"/>
  <c r="I102" i="25"/>
  <c r="I93" i="25"/>
  <c r="I85" i="25"/>
  <c r="I77" i="25"/>
  <c r="I69" i="25"/>
  <c r="I61" i="25"/>
  <c r="I51" i="25"/>
  <c r="I45" i="25"/>
  <c r="I37" i="25"/>
  <c r="I28" i="25"/>
  <c r="I19" i="25"/>
  <c r="I31" i="17" l="1"/>
  <c r="I28" i="17"/>
  <c r="I25" i="17"/>
  <c r="E22" i="17" l="1"/>
  <c r="E23" i="17"/>
  <c r="T146" i="25" l="1"/>
  <c r="S146" i="25"/>
  <c r="R146" i="25"/>
  <c r="Q146" i="25"/>
  <c r="P146" i="25"/>
  <c r="O146" i="25"/>
  <c r="N146" i="25"/>
  <c r="M146" i="25"/>
  <c r="L146" i="25"/>
  <c r="K146" i="25"/>
  <c r="J146" i="25"/>
  <c r="I146" i="25"/>
  <c r="U145" i="25"/>
  <c r="V145" i="25" s="1"/>
  <c r="U144" i="25"/>
  <c r="V144" i="25" s="1"/>
  <c r="J143" i="25"/>
  <c r="K143" i="25" s="1"/>
  <c r="L143" i="25" s="1"/>
  <c r="M143" i="25" s="1"/>
  <c r="N143" i="25" s="1"/>
  <c r="O143" i="25" s="1"/>
  <c r="P143" i="25" s="1"/>
  <c r="Q143" i="25" s="1"/>
  <c r="R143" i="25" s="1"/>
  <c r="S143" i="25" s="1"/>
  <c r="T143" i="25" s="1"/>
  <c r="T138" i="25"/>
  <c r="S138" i="25"/>
  <c r="R138" i="25"/>
  <c r="Q138" i="25"/>
  <c r="P138" i="25"/>
  <c r="O138" i="25"/>
  <c r="N138" i="25"/>
  <c r="M138" i="25"/>
  <c r="L138" i="25"/>
  <c r="K138" i="25"/>
  <c r="J138" i="25"/>
  <c r="I138" i="25"/>
  <c r="U137" i="25"/>
  <c r="V137" i="25" s="1"/>
  <c r="U136" i="25"/>
  <c r="V136" i="25" s="1"/>
  <c r="J135" i="25"/>
  <c r="K135" i="25" s="1"/>
  <c r="L135" i="25" s="1"/>
  <c r="M135" i="25" s="1"/>
  <c r="N135" i="25" s="1"/>
  <c r="O135" i="25" s="1"/>
  <c r="P135" i="25" s="1"/>
  <c r="Q135" i="25" s="1"/>
  <c r="R135" i="25" s="1"/>
  <c r="S135" i="25" s="1"/>
  <c r="T135" i="25" s="1"/>
  <c r="T130" i="25"/>
  <c r="S130" i="25"/>
  <c r="R130" i="25"/>
  <c r="Q130" i="25"/>
  <c r="P130" i="25"/>
  <c r="O130" i="25"/>
  <c r="N130" i="25"/>
  <c r="M130" i="25"/>
  <c r="L130" i="25"/>
  <c r="K130" i="25"/>
  <c r="J130" i="25"/>
  <c r="I130" i="25"/>
  <c r="U129" i="25"/>
  <c r="V129" i="25" s="1"/>
  <c r="U128" i="25"/>
  <c r="V128" i="25" s="1"/>
  <c r="J127" i="25"/>
  <c r="K127" i="25" s="1"/>
  <c r="L127" i="25" s="1"/>
  <c r="M127" i="25" s="1"/>
  <c r="N127" i="25" s="1"/>
  <c r="O127" i="25" s="1"/>
  <c r="P127" i="25" s="1"/>
  <c r="Q127" i="25" s="1"/>
  <c r="R127" i="25" s="1"/>
  <c r="S127" i="25" s="1"/>
  <c r="T127" i="25" s="1"/>
  <c r="T122" i="25"/>
  <c r="S122" i="25"/>
  <c r="R122" i="25"/>
  <c r="Q122" i="25"/>
  <c r="P122" i="25"/>
  <c r="O122" i="25"/>
  <c r="N122" i="25"/>
  <c r="M122" i="25"/>
  <c r="L122" i="25"/>
  <c r="K122" i="25"/>
  <c r="J122" i="25"/>
  <c r="I122" i="25"/>
  <c r="U121" i="25"/>
  <c r="V121" i="25" s="1"/>
  <c r="U120" i="25"/>
  <c r="V120" i="25" s="1"/>
  <c r="J119" i="25"/>
  <c r="K119" i="25" s="1"/>
  <c r="L119" i="25" s="1"/>
  <c r="M119" i="25" s="1"/>
  <c r="N119" i="25" s="1"/>
  <c r="O119" i="25" s="1"/>
  <c r="P119" i="25" s="1"/>
  <c r="Q119" i="25" s="1"/>
  <c r="R119" i="25" s="1"/>
  <c r="S119" i="25" s="1"/>
  <c r="T119" i="25" s="1"/>
  <c r="T114" i="25"/>
  <c r="S114" i="25"/>
  <c r="R114" i="25"/>
  <c r="Q114" i="25"/>
  <c r="P114" i="25"/>
  <c r="O114" i="25"/>
  <c r="N114" i="25"/>
  <c r="M114" i="25"/>
  <c r="L114" i="25"/>
  <c r="K114" i="25"/>
  <c r="J114" i="25"/>
  <c r="I114" i="25"/>
  <c r="U113" i="25"/>
  <c r="V113" i="25" s="1"/>
  <c r="U112" i="25"/>
  <c r="V112" i="25" s="1"/>
  <c r="J111" i="25"/>
  <c r="K111" i="25" s="1"/>
  <c r="L111" i="25" s="1"/>
  <c r="M111" i="25" s="1"/>
  <c r="N111" i="25" s="1"/>
  <c r="O111" i="25" s="1"/>
  <c r="P111" i="25" s="1"/>
  <c r="Q111" i="25" s="1"/>
  <c r="R111" i="25" s="1"/>
  <c r="S111" i="25" s="1"/>
  <c r="T111" i="25" s="1"/>
  <c r="T105" i="25"/>
  <c r="S105" i="25"/>
  <c r="R105" i="25"/>
  <c r="Q105" i="25"/>
  <c r="P105" i="25"/>
  <c r="O105" i="25"/>
  <c r="N105" i="25"/>
  <c r="M105" i="25"/>
  <c r="L105" i="25"/>
  <c r="K105" i="25"/>
  <c r="J105" i="25"/>
  <c r="I105" i="25"/>
  <c r="U104" i="25"/>
  <c r="V104" i="25" s="1"/>
  <c r="U103" i="25"/>
  <c r="V103" i="25" s="1"/>
  <c r="J102" i="25"/>
  <c r="K102" i="25" s="1"/>
  <c r="L102" i="25" s="1"/>
  <c r="M102" i="25" s="1"/>
  <c r="N102" i="25" s="1"/>
  <c r="O102" i="25" s="1"/>
  <c r="P102" i="25" s="1"/>
  <c r="Q102" i="25" s="1"/>
  <c r="R102" i="25" s="1"/>
  <c r="S102" i="25" s="1"/>
  <c r="T102" i="25" s="1"/>
  <c r="T96" i="25"/>
  <c r="S96" i="25"/>
  <c r="R96" i="25"/>
  <c r="Q96" i="25"/>
  <c r="P96" i="25"/>
  <c r="O96" i="25"/>
  <c r="N96" i="25"/>
  <c r="M96" i="25"/>
  <c r="L96" i="25"/>
  <c r="K96" i="25"/>
  <c r="J96" i="25"/>
  <c r="I96" i="25"/>
  <c r="U95" i="25"/>
  <c r="V95" i="25" s="1"/>
  <c r="U94" i="25"/>
  <c r="V94" i="25" s="1"/>
  <c r="J93" i="25"/>
  <c r="K93" i="25" s="1"/>
  <c r="L93" i="25" s="1"/>
  <c r="M93" i="25" s="1"/>
  <c r="N93" i="25" s="1"/>
  <c r="O93" i="25" s="1"/>
  <c r="P93" i="25" s="1"/>
  <c r="Q93" i="25" s="1"/>
  <c r="R93" i="25" s="1"/>
  <c r="S93" i="25" s="1"/>
  <c r="T93" i="25" s="1"/>
  <c r="T88" i="25"/>
  <c r="S88" i="25"/>
  <c r="R88" i="25"/>
  <c r="Q88" i="25"/>
  <c r="P88" i="25"/>
  <c r="O88" i="25"/>
  <c r="N88" i="25"/>
  <c r="M88" i="25"/>
  <c r="L88" i="25"/>
  <c r="K88" i="25"/>
  <c r="J88" i="25"/>
  <c r="I88" i="25"/>
  <c r="U87" i="25"/>
  <c r="V87" i="25" s="1"/>
  <c r="U86" i="25"/>
  <c r="V86" i="25" s="1"/>
  <c r="J85" i="25"/>
  <c r="K85" i="25" s="1"/>
  <c r="L85" i="25" s="1"/>
  <c r="M85" i="25" s="1"/>
  <c r="N85" i="25" s="1"/>
  <c r="O85" i="25" s="1"/>
  <c r="P85" i="25" s="1"/>
  <c r="Q85" i="25" s="1"/>
  <c r="R85" i="25" s="1"/>
  <c r="S85" i="25" s="1"/>
  <c r="T85" i="25" s="1"/>
  <c r="T80" i="25"/>
  <c r="S80" i="25"/>
  <c r="R80" i="25"/>
  <c r="Q80" i="25"/>
  <c r="P80" i="25"/>
  <c r="O80" i="25"/>
  <c r="N80" i="25"/>
  <c r="M80" i="25"/>
  <c r="L80" i="25"/>
  <c r="K80" i="25"/>
  <c r="J80" i="25"/>
  <c r="I80" i="25"/>
  <c r="U79" i="25"/>
  <c r="V79" i="25" s="1"/>
  <c r="U78" i="25"/>
  <c r="V78" i="25" s="1"/>
  <c r="J77" i="25"/>
  <c r="K77" i="25" s="1"/>
  <c r="L77" i="25" s="1"/>
  <c r="M77" i="25" s="1"/>
  <c r="N77" i="25" s="1"/>
  <c r="O77" i="25" s="1"/>
  <c r="P77" i="25" s="1"/>
  <c r="Q77" i="25" s="1"/>
  <c r="R77" i="25" s="1"/>
  <c r="S77" i="25" s="1"/>
  <c r="T77" i="25" s="1"/>
  <c r="T72" i="25"/>
  <c r="S72" i="25"/>
  <c r="R72" i="25"/>
  <c r="Q72" i="25"/>
  <c r="P72" i="25"/>
  <c r="O72" i="25"/>
  <c r="N72" i="25"/>
  <c r="M72" i="25"/>
  <c r="L72" i="25"/>
  <c r="K72" i="25"/>
  <c r="J72" i="25"/>
  <c r="I72" i="25"/>
  <c r="U71" i="25"/>
  <c r="V71" i="25" s="1"/>
  <c r="U70" i="25"/>
  <c r="V70" i="25" s="1"/>
  <c r="J69" i="25"/>
  <c r="K69" i="25" s="1"/>
  <c r="L69" i="25" s="1"/>
  <c r="M69" i="25" s="1"/>
  <c r="N69" i="25" s="1"/>
  <c r="O69" i="25" s="1"/>
  <c r="P69" i="25" s="1"/>
  <c r="Q69" i="25" s="1"/>
  <c r="R69" i="25" s="1"/>
  <c r="S69" i="25" s="1"/>
  <c r="T69" i="25" s="1"/>
  <c r="T64" i="25"/>
  <c r="S64" i="25"/>
  <c r="R64" i="25"/>
  <c r="Q64" i="25"/>
  <c r="P64" i="25"/>
  <c r="O64" i="25"/>
  <c r="N64" i="25"/>
  <c r="M64" i="25"/>
  <c r="L64" i="25"/>
  <c r="K64" i="25"/>
  <c r="J64" i="25"/>
  <c r="I64" i="25"/>
  <c r="V63" i="25"/>
  <c r="U63" i="25"/>
  <c r="V62" i="25"/>
  <c r="U62" i="25"/>
  <c r="U64" i="25" s="1"/>
  <c r="V64" i="25" s="1"/>
  <c r="J61" i="25"/>
  <c r="K61" i="25" s="1"/>
  <c r="L61" i="25" s="1"/>
  <c r="M61" i="25" s="1"/>
  <c r="N61" i="25" s="1"/>
  <c r="O61" i="25" s="1"/>
  <c r="P61" i="25" s="1"/>
  <c r="Q61" i="25" s="1"/>
  <c r="R61" i="25" s="1"/>
  <c r="S61" i="25" s="1"/>
  <c r="T61" i="25" s="1"/>
  <c r="U52" i="25"/>
  <c r="V52" i="25" s="1"/>
  <c r="J51" i="25"/>
  <c r="K51" i="25" s="1"/>
  <c r="L51" i="25" s="1"/>
  <c r="M51" i="25" s="1"/>
  <c r="N51" i="25" s="1"/>
  <c r="O51" i="25" s="1"/>
  <c r="P51" i="25" s="1"/>
  <c r="Q51" i="25" s="1"/>
  <c r="R51" i="25" s="1"/>
  <c r="S51" i="25" s="1"/>
  <c r="T51" i="25" s="1"/>
  <c r="V46" i="25"/>
  <c r="U46" i="25"/>
  <c r="J45" i="25"/>
  <c r="K45" i="25" s="1"/>
  <c r="L45" i="25" s="1"/>
  <c r="M45" i="25" s="1"/>
  <c r="N45" i="25" s="1"/>
  <c r="O45" i="25" s="1"/>
  <c r="P45" i="25" s="1"/>
  <c r="Q45" i="25" s="1"/>
  <c r="R45" i="25" s="1"/>
  <c r="S45" i="25" s="1"/>
  <c r="T45" i="25" s="1"/>
  <c r="T40" i="25"/>
  <c r="S40" i="25"/>
  <c r="R40" i="25"/>
  <c r="Q40" i="25"/>
  <c r="P40" i="25"/>
  <c r="O40" i="25"/>
  <c r="N40" i="25"/>
  <c r="M40" i="25"/>
  <c r="L40" i="25"/>
  <c r="K40" i="25"/>
  <c r="J40" i="25"/>
  <c r="I40" i="25"/>
  <c r="U39" i="25"/>
  <c r="V39" i="25" s="1"/>
  <c r="U38" i="25"/>
  <c r="U40" i="25" s="1"/>
  <c r="V40" i="25" s="1"/>
  <c r="J37" i="25"/>
  <c r="K37" i="25" s="1"/>
  <c r="L37" i="25" s="1"/>
  <c r="M37" i="25" s="1"/>
  <c r="N37" i="25" s="1"/>
  <c r="O37" i="25" s="1"/>
  <c r="P37" i="25" s="1"/>
  <c r="Q37" i="25" s="1"/>
  <c r="R37" i="25" s="1"/>
  <c r="S37" i="25" s="1"/>
  <c r="T37" i="25" s="1"/>
  <c r="K35" i="25"/>
  <c r="T31" i="25"/>
  <c r="S31" i="25"/>
  <c r="R31" i="25"/>
  <c r="Q31" i="25"/>
  <c r="P31" i="25"/>
  <c r="O31" i="25"/>
  <c r="N31" i="25"/>
  <c r="M31" i="25"/>
  <c r="L31" i="25"/>
  <c r="K31" i="25"/>
  <c r="J31" i="25"/>
  <c r="I31" i="25"/>
  <c r="U30" i="25"/>
  <c r="V30" i="25" s="1"/>
  <c r="U29" i="25"/>
  <c r="V29" i="25" s="1"/>
  <c r="J28" i="25"/>
  <c r="K28" i="25" s="1"/>
  <c r="L28" i="25" s="1"/>
  <c r="M28" i="25" s="1"/>
  <c r="N28" i="25" s="1"/>
  <c r="O28" i="25" s="1"/>
  <c r="P28" i="25" s="1"/>
  <c r="Q28" i="25" s="1"/>
  <c r="R28" i="25" s="1"/>
  <c r="S28" i="25" s="1"/>
  <c r="T28" i="25" s="1"/>
  <c r="T22" i="25"/>
  <c r="S22" i="25"/>
  <c r="R22" i="25"/>
  <c r="Q22" i="25"/>
  <c r="P22" i="25"/>
  <c r="O22" i="25"/>
  <c r="N22" i="25"/>
  <c r="M22" i="25"/>
  <c r="L22" i="25"/>
  <c r="K22" i="25"/>
  <c r="J22" i="25"/>
  <c r="I22" i="25"/>
  <c r="V21" i="25"/>
  <c r="U21" i="25"/>
  <c r="V20" i="25"/>
  <c r="U20" i="25"/>
  <c r="U22" i="25" s="1"/>
  <c r="V22" i="25" s="1"/>
  <c r="J19" i="25"/>
  <c r="K19" i="25" s="1"/>
  <c r="L19" i="25" s="1"/>
  <c r="M19" i="25" s="1"/>
  <c r="N19" i="25" s="1"/>
  <c r="O19" i="25" s="1"/>
  <c r="P19" i="25" s="1"/>
  <c r="Q19" i="25" s="1"/>
  <c r="R19" i="25" s="1"/>
  <c r="S19" i="25" s="1"/>
  <c r="T19" i="25" s="1"/>
  <c r="K17" i="25"/>
  <c r="V38" i="25" l="1"/>
  <c r="U31" i="25"/>
  <c r="V31" i="25" s="1"/>
  <c r="U72" i="25"/>
  <c r="V72" i="25" s="1"/>
  <c r="U88" i="25"/>
  <c r="V88" i="25" s="1"/>
  <c r="U105" i="25"/>
  <c r="V105" i="25" s="1"/>
  <c r="U122" i="25"/>
  <c r="V122" i="25" s="1"/>
  <c r="U138" i="25"/>
  <c r="V138" i="25" s="1"/>
  <c r="K26" i="25"/>
  <c r="U80" i="25"/>
  <c r="V80" i="25" s="1"/>
  <c r="U96" i="25"/>
  <c r="V96" i="25" s="1"/>
  <c r="U114" i="25"/>
  <c r="V114" i="25" s="1"/>
  <c r="U130" i="25"/>
  <c r="V130" i="25" s="1"/>
  <c r="U146" i="25"/>
  <c r="V146" i="25" s="1"/>
  <c r="G18" i="6" l="1"/>
  <c r="G16" i="6"/>
  <c r="E25" i="17" l="1"/>
  <c r="E24" i="17"/>
  <c r="F13" i="17"/>
  <c r="H22" i="9" l="1"/>
  <c r="T36" i="10" l="1"/>
  <c r="T32" i="10"/>
  <c r="G10" i="6" l="1"/>
  <c r="G14" i="6"/>
  <c r="J30" i="6"/>
  <c r="K30" i="6"/>
  <c r="L30" i="6"/>
  <c r="M30" i="6"/>
  <c r="N30" i="6"/>
  <c r="O30" i="6"/>
  <c r="P30" i="6"/>
  <c r="Q30" i="6"/>
  <c r="R30" i="6"/>
  <c r="S30" i="6"/>
  <c r="T30" i="6"/>
  <c r="I30" i="6"/>
  <c r="I22" i="6"/>
  <c r="J22" i="6"/>
  <c r="K22" i="6"/>
  <c r="L22" i="6"/>
  <c r="M22" i="6"/>
  <c r="N22" i="6"/>
  <c r="O22" i="6"/>
  <c r="P22" i="6"/>
  <c r="Q22" i="6"/>
  <c r="R22" i="6"/>
  <c r="S22" i="6"/>
  <c r="T22" i="6"/>
  <c r="I10" i="6"/>
  <c r="G12" i="6"/>
  <c r="J26" i="6"/>
  <c r="K26" i="6"/>
  <c r="L26" i="6"/>
  <c r="M26" i="6"/>
  <c r="N26" i="6"/>
  <c r="O26" i="6"/>
  <c r="P26" i="6"/>
  <c r="Q26" i="6"/>
  <c r="R26" i="6"/>
  <c r="S26" i="6"/>
  <c r="T26" i="6"/>
  <c r="I26" i="6"/>
  <c r="J18" i="6"/>
  <c r="K18" i="6"/>
  <c r="L18" i="6"/>
  <c r="M18" i="6"/>
  <c r="N18" i="6"/>
  <c r="O18" i="6"/>
  <c r="P18" i="6"/>
  <c r="Q18" i="6"/>
  <c r="R18" i="6"/>
  <c r="S18" i="6"/>
  <c r="T18" i="6"/>
  <c r="I18" i="6"/>
  <c r="J14" i="6"/>
  <c r="K14" i="6"/>
  <c r="L14" i="6"/>
  <c r="M14" i="6"/>
  <c r="N14" i="6"/>
  <c r="O14" i="6"/>
  <c r="P14" i="6"/>
  <c r="Q14" i="6"/>
  <c r="R14" i="6"/>
  <c r="S14" i="6"/>
  <c r="T14" i="6"/>
  <c r="I14" i="6"/>
  <c r="J10" i="6"/>
  <c r="K10" i="6"/>
  <c r="L10" i="6"/>
  <c r="M10" i="6"/>
  <c r="N10" i="6"/>
  <c r="O10" i="6"/>
  <c r="P10" i="6"/>
  <c r="Q10" i="6"/>
  <c r="R10" i="6"/>
  <c r="S10" i="6"/>
  <c r="T10" i="6"/>
  <c r="I52" i="17"/>
  <c r="I48" i="17"/>
  <c r="I44" i="17"/>
  <c r="I54" i="17"/>
  <c r="I53" i="17"/>
  <c r="I45" i="17"/>
  <c r="I46" i="17"/>
  <c r="I47" i="17"/>
  <c r="I49" i="17"/>
  <c r="I50" i="17"/>
  <c r="I51" i="17"/>
  <c r="I21" i="17"/>
  <c r="I20" i="17"/>
  <c r="I19" i="17"/>
  <c r="I18" i="17"/>
  <c r="I17" i="17"/>
  <c r="I16" i="17"/>
  <c r="I15" i="17"/>
  <c r="I14" i="17"/>
  <c r="I13" i="17"/>
  <c r="I12" i="17"/>
  <c r="I11" i="17"/>
  <c r="I10" i="17"/>
  <c r="I22" i="17"/>
  <c r="I23" i="17"/>
  <c r="I24" i="17"/>
  <c r="I7" i="6"/>
  <c r="J7" i="6" s="1"/>
  <c r="K7" i="6" s="1"/>
  <c r="L7" i="6" s="1"/>
  <c r="M7" i="6" s="1"/>
  <c r="N7" i="6" s="1"/>
  <c r="O7" i="6" s="1"/>
  <c r="P7" i="6" s="1"/>
  <c r="Q7" i="6" s="1"/>
  <c r="R7" i="6" s="1"/>
  <c r="S7" i="6" s="1"/>
  <c r="T7" i="6" s="1"/>
  <c r="H25" i="10"/>
  <c r="I25" i="10" s="1"/>
  <c r="J25" i="10" s="1"/>
  <c r="K25" i="10" s="1"/>
  <c r="L25" i="10" s="1"/>
  <c r="M25" i="10" s="1"/>
  <c r="N25" i="10" s="1"/>
  <c r="O25" i="10" s="1"/>
  <c r="P25" i="10" s="1"/>
  <c r="Q25" i="10" s="1"/>
  <c r="R25" i="10" s="1"/>
  <c r="S25" i="10" s="1"/>
  <c r="H27" i="9"/>
  <c r="I27" i="9" s="1"/>
  <c r="J27" i="9" s="1"/>
  <c r="K27" i="9" s="1"/>
  <c r="L27" i="9" s="1"/>
  <c r="M27" i="9" s="1"/>
  <c r="N27" i="9" s="1"/>
  <c r="O27" i="9" s="1"/>
  <c r="P27" i="9" s="1"/>
  <c r="Q27" i="9" s="1"/>
  <c r="R27" i="9" s="1"/>
  <c r="S27" i="9" s="1"/>
  <c r="H8" i="9"/>
  <c r="I8" i="9" s="1"/>
  <c r="J8" i="9" s="1"/>
  <c r="K8" i="9" s="1"/>
  <c r="L8" i="9" s="1"/>
  <c r="M8" i="9" s="1"/>
  <c r="N8" i="9" s="1"/>
  <c r="O8" i="9" s="1"/>
  <c r="P8" i="9" s="1"/>
  <c r="Q8" i="9" s="1"/>
  <c r="R8" i="9" s="1"/>
  <c r="S8" i="9" s="1"/>
  <c r="H8" i="17"/>
  <c r="H7" i="10"/>
  <c r="I7" i="10" s="1"/>
  <c r="J7" i="10" s="1"/>
  <c r="K7" i="10" s="1"/>
  <c r="L7" i="10" s="1"/>
  <c r="M7" i="10" s="1"/>
  <c r="N7" i="10" s="1"/>
  <c r="O7" i="10" s="1"/>
  <c r="P7" i="10" s="1"/>
  <c r="Q7" i="10" s="1"/>
  <c r="R7" i="10" s="1"/>
  <c r="S7" i="10" s="1"/>
  <c r="I43" i="26"/>
  <c r="J43" i="26" s="1"/>
  <c r="K43" i="26" s="1"/>
  <c r="L43" i="26" s="1"/>
  <c r="M43" i="26" s="1"/>
  <c r="N43" i="26" s="1"/>
  <c r="O43" i="26" s="1"/>
  <c r="P43" i="26" s="1"/>
  <c r="Q43" i="26" s="1"/>
  <c r="R43" i="26" s="1"/>
  <c r="S43" i="26" s="1"/>
  <c r="T43" i="26" s="1"/>
  <c r="I8" i="26"/>
  <c r="J8" i="26" s="1"/>
  <c r="K8" i="26" s="1"/>
  <c r="L8" i="26" s="1"/>
  <c r="M8" i="26" s="1"/>
  <c r="N8" i="26" s="1"/>
  <c r="O8" i="26" s="1"/>
  <c r="P8" i="26" s="1"/>
  <c r="Q8" i="26" s="1"/>
  <c r="R8" i="26" s="1"/>
  <c r="S8" i="26" s="1"/>
  <c r="T8" i="26" s="1"/>
  <c r="T17" i="10"/>
  <c r="T15" i="10"/>
  <c r="T13" i="10"/>
  <c r="J54" i="17" s="1"/>
  <c r="T11" i="10"/>
  <c r="J53" i="17" s="1"/>
  <c r="T9" i="10"/>
  <c r="J52" i="17" s="1"/>
  <c r="T10" i="9"/>
  <c r="U63" i="26"/>
  <c r="U58" i="26"/>
  <c r="U53" i="26"/>
  <c r="U48" i="26"/>
  <c r="U33" i="26"/>
  <c r="U28" i="26"/>
  <c r="U23" i="26"/>
  <c r="U18" i="26"/>
  <c r="U13" i="26"/>
  <c r="T31" i="9"/>
  <c r="T29" i="9"/>
  <c r="T20" i="9"/>
  <c r="T18" i="9"/>
  <c r="T16" i="9"/>
  <c r="T14" i="9"/>
  <c r="T12" i="9"/>
  <c r="J25" i="17"/>
  <c r="J24" i="17"/>
  <c r="J23" i="17"/>
  <c r="J21" i="17"/>
  <c r="J19" i="17"/>
  <c r="J18" i="17"/>
  <c r="J17" i="17"/>
  <c r="J15" i="17"/>
  <c r="J12" i="17"/>
  <c r="J11" i="17"/>
  <c r="J10" i="17"/>
  <c r="G30" i="6"/>
  <c r="U28" i="6"/>
  <c r="Y28" i="6" s="1"/>
  <c r="G28" i="6"/>
  <c r="G26" i="6"/>
  <c r="G24" i="6"/>
  <c r="G22" i="6"/>
  <c r="U20" i="6"/>
  <c r="Y20" i="6" s="1"/>
  <c r="G20" i="6"/>
  <c r="U16" i="6"/>
  <c r="Y16" i="6" s="1"/>
  <c r="U12" i="6"/>
  <c r="Y12" i="6" s="1"/>
  <c r="U8" i="6"/>
  <c r="Y8" i="6" s="1"/>
  <c r="G8" i="6"/>
  <c r="S35" i="10"/>
  <c r="R35" i="10"/>
  <c r="Q35" i="10"/>
  <c r="P35" i="10"/>
  <c r="O35" i="10"/>
  <c r="N35" i="10"/>
  <c r="M35" i="10"/>
  <c r="L35" i="10"/>
  <c r="K35" i="10"/>
  <c r="J35" i="10"/>
  <c r="I35" i="10"/>
  <c r="H35" i="10"/>
  <c r="T31" i="10"/>
  <c r="T30" i="10"/>
  <c r="T29" i="10"/>
  <c r="T28" i="10"/>
  <c r="T27" i="10"/>
  <c r="T26" i="10"/>
  <c r="S20" i="10"/>
  <c r="R20" i="10"/>
  <c r="Q20" i="10"/>
  <c r="P20" i="10"/>
  <c r="O20" i="10"/>
  <c r="N20" i="10"/>
  <c r="M20" i="10"/>
  <c r="L20" i="10"/>
  <c r="K20" i="10"/>
  <c r="J20" i="10"/>
  <c r="I20" i="10"/>
  <c r="H20" i="10"/>
  <c r="S19" i="10"/>
  <c r="R19" i="10"/>
  <c r="Q19" i="10"/>
  <c r="P19" i="10"/>
  <c r="O19" i="10"/>
  <c r="N19" i="10"/>
  <c r="M19" i="10"/>
  <c r="L19" i="10"/>
  <c r="K19" i="10"/>
  <c r="J19" i="10"/>
  <c r="I19" i="10"/>
  <c r="H19" i="10"/>
  <c r="T16" i="10"/>
  <c r="T14" i="10"/>
  <c r="T12" i="10"/>
  <c r="H54" i="17" s="1"/>
  <c r="T10" i="10"/>
  <c r="H53" i="17" s="1"/>
  <c r="T8" i="10"/>
  <c r="H52" i="17" s="1"/>
  <c r="T69" i="26"/>
  <c r="S69" i="26"/>
  <c r="R69" i="26"/>
  <c r="Q69" i="26"/>
  <c r="P69" i="26"/>
  <c r="O69" i="26"/>
  <c r="N69" i="26"/>
  <c r="M69" i="26"/>
  <c r="L69" i="26"/>
  <c r="K69" i="26"/>
  <c r="J69" i="26"/>
  <c r="I69" i="26"/>
  <c r="U69" i="26" s="1"/>
  <c r="J48" i="17" s="1"/>
  <c r="T68" i="26"/>
  <c r="S68" i="26"/>
  <c r="R68" i="26"/>
  <c r="Q68" i="26"/>
  <c r="P68" i="26"/>
  <c r="O68" i="26"/>
  <c r="N68" i="26"/>
  <c r="M68" i="26"/>
  <c r="L68" i="26"/>
  <c r="K68" i="26"/>
  <c r="J68" i="26"/>
  <c r="I68" i="26"/>
  <c r="U68" i="26" s="1"/>
  <c r="H51" i="17" s="1"/>
  <c r="T67" i="26"/>
  <c r="S67" i="26"/>
  <c r="R67" i="26"/>
  <c r="Q67" i="26"/>
  <c r="P67" i="26"/>
  <c r="O67" i="26"/>
  <c r="N67" i="26"/>
  <c r="M67" i="26"/>
  <c r="L67" i="26"/>
  <c r="K67" i="26"/>
  <c r="J67" i="26"/>
  <c r="I67" i="26"/>
  <c r="U67" i="26" s="1"/>
  <c r="H50" i="17" s="1"/>
  <c r="T66" i="26"/>
  <c r="S66" i="26"/>
  <c r="R66" i="26"/>
  <c r="Q66" i="26"/>
  <c r="P66" i="26"/>
  <c r="O66" i="26"/>
  <c r="N66" i="26"/>
  <c r="M66" i="26"/>
  <c r="L66" i="26"/>
  <c r="K66" i="26"/>
  <c r="J66" i="26"/>
  <c r="I66" i="26"/>
  <c r="U66" i="26" s="1"/>
  <c r="H49" i="17" s="1"/>
  <c r="T65" i="26"/>
  <c r="S65" i="26"/>
  <c r="R65" i="26"/>
  <c r="Q65" i="26"/>
  <c r="P65" i="26"/>
  <c r="O65" i="26"/>
  <c r="N65" i="26"/>
  <c r="M65" i="26"/>
  <c r="L65" i="26"/>
  <c r="K65" i="26"/>
  <c r="J65" i="26"/>
  <c r="I65" i="26"/>
  <c r="U65" i="26" s="1"/>
  <c r="H48" i="17" s="1"/>
  <c r="U62" i="26"/>
  <c r="U61" i="26"/>
  <c r="U60" i="26"/>
  <c r="U59" i="26"/>
  <c r="U57" i="26"/>
  <c r="U56" i="26"/>
  <c r="U55" i="26"/>
  <c r="U54" i="26"/>
  <c r="U52" i="26"/>
  <c r="U51" i="26"/>
  <c r="U50" i="26"/>
  <c r="U49" i="26"/>
  <c r="U47" i="26"/>
  <c r="U46" i="26"/>
  <c r="U45" i="26"/>
  <c r="U44" i="26"/>
  <c r="T39" i="26"/>
  <c r="S39" i="26"/>
  <c r="R39" i="26"/>
  <c r="Q39" i="26"/>
  <c r="P39" i="26"/>
  <c r="O39" i="26"/>
  <c r="N39" i="26"/>
  <c r="M39" i="26"/>
  <c r="L39" i="26"/>
  <c r="K39" i="26"/>
  <c r="J39" i="26"/>
  <c r="I39" i="26"/>
  <c r="U39" i="26" s="1"/>
  <c r="J44" i="17" s="1"/>
  <c r="T38" i="26"/>
  <c r="S38" i="26"/>
  <c r="R38" i="26"/>
  <c r="Q38" i="26"/>
  <c r="P38" i="26"/>
  <c r="O38" i="26"/>
  <c r="N38" i="26"/>
  <c r="M38" i="26"/>
  <c r="L38" i="26"/>
  <c r="K38" i="26"/>
  <c r="J38" i="26"/>
  <c r="U38" i="26" s="1"/>
  <c r="H47" i="17" s="1"/>
  <c r="I38" i="26"/>
  <c r="T37" i="26"/>
  <c r="S37" i="26"/>
  <c r="R37" i="26"/>
  <c r="Q37" i="26"/>
  <c r="P37" i="26"/>
  <c r="O37" i="26"/>
  <c r="N37" i="26"/>
  <c r="M37" i="26"/>
  <c r="L37" i="26"/>
  <c r="K37" i="26"/>
  <c r="J37" i="26"/>
  <c r="I37" i="26"/>
  <c r="U37" i="26"/>
  <c r="H46" i="17" s="1"/>
  <c r="T36" i="26"/>
  <c r="S36" i="26"/>
  <c r="R36" i="26"/>
  <c r="Q36" i="26"/>
  <c r="P36" i="26"/>
  <c r="O36" i="26"/>
  <c r="N36" i="26"/>
  <c r="M36" i="26"/>
  <c r="L36" i="26"/>
  <c r="K36" i="26"/>
  <c r="J36" i="26"/>
  <c r="I36" i="26"/>
  <c r="T35" i="26"/>
  <c r="S35" i="26"/>
  <c r="R35" i="26"/>
  <c r="Q35" i="26"/>
  <c r="P35" i="26"/>
  <c r="O35" i="26"/>
  <c r="N35" i="26"/>
  <c r="M35" i="26"/>
  <c r="L35" i="26"/>
  <c r="K35" i="26"/>
  <c r="J35" i="26"/>
  <c r="I35" i="26"/>
  <c r="U32" i="26"/>
  <c r="U31" i="26"/>
  <c r="U30" i="26"/>
  <c r="U29" i="26"/>
  <c r="U27" i="26"/>
  <c r="U26" i="26"/>
  <c r="U25" i="26"/>
  <c r="U24" i="26"/>
  <c r="U22" i="26"/>
  <c r="U21" i="26"/>
  <c r="U20" i="26"/>
  <c r="U19" i="26"/>
  <c r="U17" i="26"/>
  <c r="U16" i="26"/>
  <c r="U15" i="26"/>
  <c r="U14" i="26"/>
  <c r="U12" i="26"/>
  <c r="U11" i="26"/>
  <c r="U10" i="26"/>
  <c r="U9" i="26"/>
  <c r="S34" i="9"/>
  <c r="R34" i="9"/>
  <c r="Q34" i="9"/>
  <c r="P34" i="9"/>
  <c r="O34" i="9"/>
  <c r="N34" i="9"/>
  <c r="M34" i="9"/>
  <c r="L34" i="9"/>
  <c r="K34" i="9"/>
  <c r="J34" i="9"/>
  <c r="I34" i="9"/>
  <c r="H34" i="9"/>
  <c r="S33" i="9"/>
  <c r="R33" i="9"/>
  <c r="Q33" i="9"/>
  <c r="P33" i="9"/>
  <c r="O33" i="9"/>
  <c r="N33" i="9"/>
  <c r="M33" i="9"/>
  <c r="L33" i="9"/>
  <c r="K33" i="9"/>
  <c r="J33" i="9"/>
  <c r="I33" i="9"/>
  <c r="H33" i="9"/>
  <c r="T33" i="9"/>
  <c r="T30" i="9"/>
  <c r="T28" i="9"/>
  <c r="S23" i="9"/>
  <c r="R23" i="9"/>
  <c r="Q23" i="9"/>
  <c r="P23" i="9"/>
  <c r="O23" i="9"/>
  <c r="N23" i="9"/>
  <c r="M23" i="9"/>
  <c r="L23" i="9"/>
  <c r="K23" i="9"/>
  <c r="J23" i="9"/>
  <c r="I23" i="9"/>
  <c r="H23" i="9"/>
  <c r="T23" i="9" s="1"/>
  <c r="S22" i="9"/>
  <c r="R22" i="9"/>
  <c r="Q22" i="9"/>
  <c r="P22" i="9"/>
  <c r="O22" i="9"/>
  <c r="N22" i="9"/>
  <c r="M22" i="9"/>
  <c r="L22" i="9"/>
  <c r="K22" i="9"/>
  <c r="J22" i="9"/>
  <c r="I22" i="9"/>
  <c r="T19" i="9"/>
  <c r="T17" i="9"/>
  <c r="T15" i="9"/>
  <c r="T13" i="9"/>
  <c r="T11" i="9"/>
  <c r="T9" i="9"/>
  <c r="H13" i="17"/>
  <c r="F14" i="17"/>
  <c r="F12" i="17"/>
  <c r="F11" i="17"/>
  <c r="F10" i="17"/>
  <c r="H25" i="17"/>
  <c r="H17" i="17"/>
  <c r="H15" i="17"/>
  <c r="H21" i="17"/>
  <c r="H14" i="17"/>
  <c r="H11" i="17"/>
  <c r="H24" i="17"/>
  <c r="U24" i="6"/>
  <c r="Y24" i="6" s="1"/>
  <c r="K21" i="17"/>
  <c r="U36" i="26"/>
  <c r="H45" i="17" s="1"/>
  <c r="J16" i="17"/>
  <c r="J20" i="17"/>
  <c r="K18" i="17"/>
  <c r="K25" i="17"/>
  <c r="T34" i="9" l="1"/>
  <c r="U35" i="26"/>
  <c r="U14" i="6"/>
  <c r="Y14" i="6" s="1"/>
  <c r="U26" i="6"/>
  <c r="Y26" i="6" s="1"/>
  <c r="U22" i="6"/>
  <c r="Y22" i="6" s="1"/>
  <c r="U30" i="6"/>
  <c r="Y30" i="6" s="1"/>
  <c r="U10" i="6"/>
  <c r="Y10" i="6" s="1"/>
  <c r="U18" i="6"/>
  <c r="Y18" i="6" s="1"/>
  <c r="K16" i="17"/>
  <c r="H16" i="17"/>
  <c r="K20" i="17"/>
  <c r="H19" i="17"/>
  <c r="H20" i="17"/>
  <c r="K23" i="17"/>
  <c r="K22" i="17"/>
  <c r="H18" i="17"/>
  <c r="H22" i="17"/>
  <c r="H23" i="17"/>
  <c r="J22" i="17"/>
  <c r="H44" i="17"/>
  <c r="T22" i="9"/>
  <c r="H12" i="17"/>
  <c r="H10" i="17"/>
  <c r="K10" i="17"/>
  <c r="T19" i="10"/>
  <c r="T35" i="10"/>
  <c r="T20" i="10"/>
  <c r="J26" i="17"/>
  <c r="K24" i="17" l="1"/>
  <c r="K19" i="17"/>
  <c r="K17" i="17"/>
  <c r="K15" i="17"/>
  <c r="K12" i="17"/>
  <c r="K11" i="17"/>
  <c r="K26" i="17" l="1"/>
  <c r="L23" i="17" s="1"/>
  <c r="L26" i="17" l="1"/>
  <c r="L15" i="17"/>
  <c r="L16" i="17"/>
  <c r="L21" i="17"/>
  <c r="L10" i="17"/>
  <c r="L12" i="17"/>
  <c r="L24" i="17"/>
  <c r="L25" i="17"/>
  <c r="L11" i="17"/>
  <c r="L17" i="17"/>
  <c r="L22" i="17"/>
  <c r="L20" i="17"/>
  <c r="L18" i="17"/>
  <c r="L19" i="17"/>
  <c r="H30" i="17"/>
</calcChain>
</file>

<file path=xl/sharedStrings.xml><?xml version="1.0" encoding="utf-8"?>
<sst xmlns="http://schemas.openxmlformats.org/spreadsheetml/2006/main" count="828" uniqueCount="290">
  <si>
    <t>単位</t>
    <rPh sb="0" eb="2">
      <t>タンイ</t>
    </rPh>
    <phoneticPr fontId="1"/>
  </si>
  <si>
    <t>人</t>
    <rPh sb="0" eb="1">
      <t>ニン</t>
    </rPh>
    <phoneticPr fontId="1"/>
  </si>
  <si>
    <t>m2</t>
    <phoneticPr fontId="1"/>
  </si>
  <si>
    <t>灯油</t>
    <rPh sb="0" eb="2">
      <t>トウユ</t>
    </rPh>
    <phoneticPr fontId="1"/>
  </si>
  <si>
    <t>A重油</t>
    <rPh sb="1" eb="3">
      <t>ジュウユ</t>
    </rPh>
    <phoneticPr fontId="1"/>
  </si>
  <si>
    <t>都市ガス</t>
    <rPh sb="0" eb="2">
      <t>トシ</t>
    </rPh>
    <phoneticPr fontId="1"/>
  </si>
  <si>
    <t>m3</t>
    <phoneticPr fontId="1"/>
  </si>
  <si>
    <t>軽油</t>
    <rPh sb="0" eb="2">
      <t>ケイユ</t>
    </rPh>
    <phoneticPr fontId="1"/>
  </si>
  <si>
    <t>量</t>
    <rPh sb="0" eb="1">
      <t>リョウ</t>
    </rPh>
    <phoneticPr fontId="1"/>
  </si>
  <si>
    <t>使用量</t>
    <rPh sb="0" eb="3">
      <t>シヨウリョウ</t>
    </rPh>
    <phoneticPr fontId="1"/>
  </si>
  <si>
    <t>量</t>
    <rPh sb="0" eb="1">
      <t>シヨウリョウ</t>
    </rPh>
    <phoneticPr fontId="1"/>
  </si>
  <si>
    <t>ガソリン</t>
    <phoneticPr fontId="1"/>
  </si>
  <si>
    <t>液化石油ガス（LPG）</t>
    <rPh sb="0" eb="6">
      <t>エキカセ</t>
    </rPh>
    <phoneticPr fontId="1"/>
  </si>
  <si>
    <t>kg</t>
    <phoneticPr fontId="1"/>
  </si>
  <si>
    <t>工業用水</t>
    <rPh sb="0" eb="4">
      <t>コウギョウヨウスイ</t>
    </rPh>
    <phoneticPr fontId="1"/>
  </si>
  <si>
    <t>地下水</t>
    <rPh sb="0" eb="3">
      <t>チカスイ</t>
    </rPh>
    <phoneticPr fontId="1"/>
  </si>
  <si>
    <t>備考（保管量等）</t>
    <rPh sb="0" eb="2">
      <t>ビコウ</t>
    </rPh>
    <rPh sb="3" eb="7">
      <t>ホカンリョウトウ</t>
    </rPh>
    <phoneticPr fontId="1"/>
  </si>
  <si>
    <t>湖沼</t>
    <rPh sb="0" eb="2">
      <t>コショウ</t>
    </rPh>
    <phoneticPr fontId="1"/>
  </si>
  <si>
    <t>CO2排出量（kg-CO2)</t>
    <rPh sb="3" eb="6">
      <t>ハイシュツリョウ</t>
    </rPh>
    <phoneticPr fontId="1"/>
  </si>
  <si>
    <t>万円</t>
    <rPh sb="0" eb="2">
      <t>ヒャクマンエン</t>
    </rPh>
    <phoneticPr fontId="1"/>
  </si>
  <si>
    <t>円</t>
    <rPh sb="0" eb="1">
      <t>エン</t>
    </rPh>
    <phoneticPr fontId="1"/>
  </si>
  <si>
    <t>従業員数</t>
    <rPh sb="0" eb="4">
      <t>ジュウギョウインスウ</t>
    </rPh>
    <phoneticPr fontId="1"/>
  </si>
  <si>
    <t>単位</t>
    <rPh sb="0" eb="2">
      <t>タンイ</t>
    </rPh>
    <phoneticPr fontId="2"/>
  </si>
  <si>
    <t>合計</t>
    <rPh sb="0" eb="2">
      <t>ゴウケイ</t>
    </rPh>
    <phoneticPr fontId="2"/>
  </si>
  <si>
    <t>kWh</t>
    <phoneticPr fontId="2"/>
  </si>
  <si>
    <t>円</t>
    <rPh sb="0" eb="1">
      <t>エン</t>
    </rPh>
    <phoneticPr fontId="2"/>
  </si>
  <si>
    <t>kg-CO2</t>
  </si>
  <si>
    <t>CO2排出量</t>
    <rPh sb="3" eb="6">
      <t>ハイシュツリョウ</t>
    </rPh>
    <phoneticPr fontId="2"/>
  </si>
  <si>
    <t>排出量</t>
    <rPh sb="0" eb="3">
      <t>ハイシュツリョウ</t>
    </rPh>
    <phoneticPr fontId="1"/>
  </si>
  <si>
    <t>処理費用</t>
    <rPh sb="0" eb="2">
      <t>ショリ</t>
    </rPh>
    <rPh sb="2" eb="4">
      <t>ヒヨウ</t>
    </rPh>
    <phoneticPr fontId="1"/>
  </si>
  <si>
    <t>内訳</t>
    <rPh sb="0" eb="2">
      <t>ウチワケ</t>
    </rPh>
    <phoneticPr fontId="1"/>
  </si>
  <si>
    <t>内訳</t>
    <rPh sb="0" eb="2">
      <t>ウチワケ</t>
    </rPh>
    <phoneticPr fontId="2"/>
  </si>
  <si>
    <t>合計</t>
    <rPh sb="0" eb="2">
      <t>ゴウケイ</t>
    </rPh>
    <phoneticPr fontId="1"/>
  </si>
  <si>
    <t>上水</t>
    <rPh sb="0" eb="2">
      <t>ジョウスイ</t>
    </rPh>
    <phoneticPr fontId="1"/>
  </si>
  <si>
    <t>料金</t>
    <rPh sb="0" eb="2">
      <t>リョウキン</t>
    </rPh>
    <phoneticPr fontId="1"/>
  </si>
  <si>
    <t>種類</t>
    <rPh sb="0" eb="2">
      <t>シュルイ</t>
    </rPh>
    <phoneticPr fontId="1"/>
  </si>
  <si>
    <t>河川</t>
    <rPh sb="0" eb="2">
      <t>カセン</t>
    </rPh>
    <phoneticPr fontId="1"/>
  </si>
  <si>
    <t>海域</t>
    <rPh sb="0" eb="2">
      <t>カイイキ</t>
    </rPh>
    <phoneticPr fontId="1"/>
  </si>
  <si>
    <t>下水道</t>
    <rPh sb="0" eb="3">
      <t>ゲスイドウ</t>
    </rPh>
    <phoneticPr fontId="1"/>
  </si>
  <si>
    <t>工業用水</t>
    <rPh sb="0" eb="2">
      <t>コウギョウ</t>
    </rPh>
    <rPh sb="2" eb="4">
      <t>ヨウスイ</t>
    </rPh>
    <phoneticPr fontId="1"/>
  </si>
  <si>
    <t>地下水</t>
    <rPh sb="0" eb="3">
      <t>チカスイ</t>
    </rPh>
    <phoneticPr fontId="1"/>
  </si>
  <si>
    <t>（1）産業廃棄物</t>
    <rPh sb="3" eb="5">
      <t>サンギョウ</t>
    </rPh>
    <rPh sb="5" eb="8">
      <t>ハイキブツ</t>
    </rPh>
    <phoneticPr fontId="1"/>
  </si>
  <si>
    <t>（2）産業廃棄物（特別管理）</t>
    <rPh sb="3" eb="5">
      <t>サンギョウ</t>
    </rPh>
    <rPh sb="5" eb="8">
      <t>ハイキブツ</t>
    </rPh>
    <rPh sb="9" eb="11">
      <t>トクベツ</t>
    </rPh>
    <rPh sb="11" eb="13">
      <t>カンリ</t>
    </rPh>
    <phoneticPr fontId="1"/>
  </si>
  <si>
    <t>（1）一般廃棄物</t>
    <rPh sb="3" eb="5">
      <t>イッパン</t>
    </rPh>
    <rPh sb="5" eb="8">
      <t>ハイキブツ</t>
    </rPh>
    <phoneticPr fontId="1"/>
  </si>
  <si>
    <t>（2）一般廃棄物（特別管理）</t>
    <rPh sb="3" eb="5">
      <t>イッパン</t>
    </rPh>
    <rPh sb="5" eb="8">
      <t>ハイキブツ</t>
    </rPh>
    <rPh sb="9" eb="11">
      <t>トクベツ</t>
    </rPh>
    <rPh sb="11" eb="13">
      <t>カンリ</t>
    </rPh>
    <phoneticPr fontId="1"/>
  </si>
  <si>
    <t>（1）水使用量</t>
    <rPh sb="3" eb="4">
      <t>ミズ</t>
    </rPh>
    <rPh sb="4" eb="7">
      <t>シヨウリョウ</t>
    </rPh>
    <phoneticPr fontId="1"/>
  </si>
  <si>
    <t>（2）総排水量</t>
    <rPh sb="3" eb="4">
      <t>ソウ</t>
    </rPh>
    <rPh sb="4" eb="7">
      <t>ハイスイリョウ</t>
    </rPh>
    <phoneticPr fontId="1"/>
  </si>
  <si>
    <t>【</t>
    <phoneticPr fontId="1"/>
  </si>
  <si>
    <t>】</t>
    <phoneticPr fontId="1"/>
  </si>
  <si>
    <t>製品名／化学物質の種類</t>
    <rPh sb="0" eb="3">
      <t>セイヒンメイ</t>
    </rPh>
    <rPh sb="4" eb="6">
      <t>カガク</t>
    </rPh>
    <rPh sb="6" eb="8">
      <t>ブッシツ</t>
    </rPh>
    <rPh sb="9" eb="11">
      <t>シュルイ</t>
    </rPh>
    <phoneticPr fontId="1"/>
  </si>
  <si>
    <t>含有PRTR制度対象物質名</t>
    <rPh sb="0" eb="2">
      <t>ガンユウ</t>
    </rPh>
    <rPh sb="6" eb="8">
      <t>セイド</t>
    </rPh>
    <rPh sb="8" eb="10">
      <t>タイショウ</t>
    </rPh>
    <rPh sb="10" eb="12">
      <t>ブッシツ</t>
    </rPh>
    <rPh sb="12" eb="13">
      <t>メイ</t>
    </rPh>
    <phoneticPr fontId="1"/>
  </si>
  <si>
    <t>使用量</t>
    <rPh sb="0" eb="3">
      <t>シヨウリョウ</t>
    </rPh>
    <phoneticPr fontId="2"/>
  </si>
  <si>
    <t>料金</t>
    <rPh sb="0" eb="2">
      <t>リョウキン</t>
    </rPh>
    <phoneticPr fontId="2"/>
  </si>
  <si>
    <t>合計（エネルギー）</t>
    <rPh sb="0" eb="2">
      <t>ゴウケイ</t>
    </rPh>
    <phoneticPr fontId="1"/>
  </si>
  <si>
    <t>製品名【</t>
    <rPh sb="0" eb="3">
      <t>セイヒンメイ</t>
    </rPh>
    <phoneticPr fontId="1"/>
  </si>
  <si>
    <t>含有率【</t>
    <rPh sb="0" eb="3">
      <t>ガンユウリツ</t>
    </rPh>
    <phoneticPr fontId="1"/>
  </si>
  <si>
    <t>※液化石油ガス（LPG）の使用量を気体（ｍ3）で把握している場合については「1ｍ3＝2.07kg」として換算してください。</t>
    <rPh sb="1" eb="3">
      <t>エキカ</t>
    </rPh>
    <rPh sb="3" eb="5">
      <t>セキユ</t>
    </rPh>
    <rPh sb="13" eb="16">
      <t>シヨウリョウ</t>
    </rPh>
    <rPh sb="17" eb="19">
      <t>キタイ</t>
    </rPh>
    <rPh sb="24" eb="26">
      <t>ハアク</t>
    </rPh>
    <rPh sb="30" eb="32">
      <t>バアイ</t>
    </rPh>
    <rPh sb="52" eb="54">
      <t>カンサン</t>
    </rPh>
    <phoneticPr fontId="1"/>
  </si>
  <si>
    <t>開始年月：</t>
    <rPh sb="0" eb="2">
      <t>カイシ</t>
    </rPh>
    <rPh sb="2" eb="4">
      <t>ネンゲツ</t>
    </rPh>
    <phoneticPr fontId="1"/>
  </si>
  <si>
    <t>終了年月：</t>
    <rPh sb="0" eb="2">
      <t>シュウリョウ</t>
    </rPh>
    <rPh sb="2" eb="4">
      <t>ネンゲツ</t>
    </rPh>
    <phoneticPr fontId="1"/>
  </si>
  <si>
    <t>t</t>
    <phoneticPr fontId="1"/>
  </si>
  <si>
    <t>km</t>
    <phoneticPr fontId="1"/>
  </si>
  <si>
    <t>月平均</t>
    <rPh sb="0" eb="3">
      <t>ツキヘイキン</t>
    </rPh>
    <phoneticPr fontId="1"/>
  </si>
  <si>
    <t>排水量</t>
    <rPh sb="0" eb="3">
      <t>ハイスイリョウ</t>
    </rPh>
    <phoneticPr fontId="1"/>
  </si>
  <si>
    <t>（　　　　　　　　）</t>
    <phoneticPr fontId="1"/>
  </si>
  <si>
    <t>項目</t>
    <rPh sb="0" eb="2">
      <t>コウモク</t>
    </rPh>
    <phoneticPr fontId="2"/>
  </si>
  <si>
    <t>割合</t>
    <rPh sb="0" eb="2">
      <t>ワリアイ</t>
    </rPh>
    <phoneticPr fontId="1"/>
  </si>
  <si>
    <t>年間購入量（A)</t>
    <rPh sb="0" eb="2">
      <t>ネンカン</t>
    </rPh>
    <rPh sb="2" eb="5">
      <t>コウニュウリョウ</t>
    </rPh>
    <phoneticPr fontId="1"/>
  </si>
  <si>
    <t>期首保管量（B）</t>
    <rPh sb="0" eb="2">
      <t>キシュ</t>
    </rPh>
    <rPh sb="2" eb="5">
      <t>ホカンリョウ</t>
    </rPh>
    <phoneticPr fontId="1"/>
  </si>
  <si>
    <t>年間使用量（A+B-C）</t>
    <phoneticPr fontId="1"/>
  </si>
  <si>
    <t>排出量</t>
    <rPh sb="0" eb="3">
      <t>ハイシュツリョウ</t>
    </rPh>
    <phoneticPr fontId="1"/>
  </si>
  <si>
    <t>指標</t>
    <rPh sb="0" eb="2">
      <t>シヒョウ</t>
    </rPh>
    <phoneticPr fontId="1"/>
  </si>
  <si>
    <t>（　　　　）</t>
    <phoneticPr fontId="1"/>
  </si>
  <si>
    <t>1. 事業の規模</t>
    <rPh sb="3" eb="5">
      <t>ジギョウ</t>
    </rPh>
    <rPh sb="6" eb="8">
      <t>キボ</t>
    </rPh>
    <phoneticPr fontId="1"/>
  </si>
  <si>
    <t>・</t>
    <phoneticPr fontId="1"/>
  </si>
  <si>
    <t>2. 環境への負荷の状況（取りまとめ表）</t>
    <rPh sb="3" eb="5">
      <t>カンキョウ</t>
    </rPh>
    <rPh sb="7" eb="9">
      <t>フカ</t>
    </rPh>
    <rPh sb="10" eb="12">
      <t>ジョウキョウ</t>
    </rPh>
    <rPh sb="13" eb="14">
      <t>ト</t>
    </rPh>
    <rPh sb="18" eb="19">
      <t>ヒョウ</t>
    </rPh>
    <phoneticPr fontId="1"/>
  </si>
  <si>
    <t>・</t>
    <phoneticPr fontId="1"/>
  </si>
  <si>
    <t>排出係数：</t>
    <rPh sb="0" eb="2">
      <t>ハイシュツ</t>
    </rPh>
    <rPh sb="2" eb="4">
      <t>ケイスウ</t>
    </rPh>
    <phoneticPr fontId="1"/>
  </si>
  <si>
    <t>中間処理量</t>
    <rPh sb="0" eb="2">
      <t>チュウカン</t>
    </rPh>
    <rPh sb="2" eb="4">
      <t>ショリ</t>
    </rPh>
    <rPh sb="4" eb="5">
      <t>リョウ</t>
    </rPh>
    <phoneticPr fontId="1"/>
  </si>
  <si>
    <t>うち再資源化量</t>
    <rPh sb="2" eb="6">
      <t>サイシゲンカ</t>
    </rPh>
    <rPh sb="6" eb="7">
      <t>リョウ</t>
    </rPh>
    <phoneticPr fontId="1"/>
  </si>
  <si>
    <t>最終処分（埋立）量</t>
    <rPh sb="0" eb="2">
      <t>サイシュウ</t>
    </rPh>
    <rPh sb="2" eb="4">
      <t>ショブン</t>
    </rPh>
    <rPh sb="5" eb="7">
      <t>ウメタテ</t>
    </rPh>
    <rPh sb="8" eb="9">
      <t>リョウ</t>
    </rPh>
    <phoneticPr fontId="1"/>
  </si>
  <si>
    <t>合計</t>
    <rPh sb="0" eb="2">
      <t>ゴウケイ</t>
    </rPh>
    <phoneticPr fontId="1"/>
  </si>
  <si>
    <t>総排出量</t>
    <rPh sb="0" eb="1">
      <t>ソウ</t>
    </rPh>
    <rPh sb="1" eb="4">
      <t>ハイシュツリョウ</t>
    </rPh>
    <phoneticPr fontId="1"/>
  </si>
  <si>
    <t>総排出量</t>
    <rPh sb="0" eb="1">
      <t>ソウ</t>
    </rPh>
    <rPh sb="1" eb="4">
      <t>ハイシュツリョウ</t>
    </rPh>
    <phoneticPr fontId="1"/>
  </si>
  <si>
    <t>総排水量</t>
    <rPh sb="0" eb="1">
      <t>ソウ</t>
    </rPh>
    <rPh sb="1" eb="4">
      <t>ハイスイリョウ</t>
    </rPh>
    <phoneticPr fontId="1"/>
  </si>
  <si>
    <t>料金（円）</t>
    <rPh sb="0" eb="2">
      <t>リョウキン</t>
    </rPh>
    <rPh sb="3" eb="4">
      <t>エン</t>
    </rPh>
    <phoneticPr fontId="1"/>
  </si>
  <si>
    <t>対　象　期　間</t>
    <rPh sb="0" eb="1">
      <t>タイ</t>
    </rPh>
    <rPh sb="2" eb="3">
      <t>ゾウ</t>
    </rPh>
    <rPh sb="4" eb="5">
      <t>キ</t>
    </rPh>
    <rPh sb="6" eb="7">
      <t>アイダ</t>
    </rPh>
    <phoneticPr fontId="1"/>
  </si>
  <si>
    <t>対象期間（　　年　　月　～　　年　　月）</t>
    <rPh sb="2" eb="4">
      <t>キカン</t>
    </rPh>
    <phoneticPr fontId="1"/>
  </si>
  <si>
    <t>＜入力の手順等＞</t>
    <rPh sb="1" eb="3">
      <t>ニュウリョク</t>
    </rPh>
    <rPh sb="4" eb="6">
      <t>テジュン</t>
    </rPh>
    <rPh sb="6" eb="7">
      <t>トウ</t>
    </rPh>
    <phoneticPr fontId="1"/>
  </si>
  <si>
    <t>※原則として1年間の環境負荷データを入力しますが、1年未満の期間で入力することもできます。</t>
    <rPh sb="1" eb="3">
      <t>ゲンソク</t>
    </rPh>
    <rPh sb="7" eb="9">
      <t>ネンカン</t>
    </rPh>
    <rPh sb="10" eb="12">
      <t>カンキョウ</t>
    </rPh>
    <rPh sb="12" eb="14">
      <t>フカ</t>
    </rPh>
    <rPh sb="18" eb="20">
      <t>ニュウリョク</t>
    </rPh>
    <rPh sb="26" eb="27">
      <t>ネン</t>
    </rPh>
    <rPh sb="27" eb="29">
      <t>ミマン</t>
    </rPh>
    <rPh sb="30" eb="32">
      <t>キカン</t>
    </rPh>
    <rPh sb="33" eb="35">
      <t>ニュウリョク</t>
    </rPh>
    <phoneticPr fontId="1"/>
  </si>
  <si>
    <t>環境負荷の要因となる主な活動・設備等（具体的に）</t>
    <rPh sb="0" eb="2">
      <t>カンキョウ</t>
    </rPh>
    <rPh sb="2" eb="4">
      <t>フカ</t>
    </rPh>
    <rPh sb="5" eb="7">
      <t>ヨウイン</t>
    </rPh>
    <rPh sb="10" eb="11">
      <t>オモ</t>
    </rPh>
    <rPh sb="12" eb="14">
      <t>カツドウ</t>
    </rPh>
    <rPh sb="15" eb="17">
      <t>セツビ</t>
    </rPh>
    <rPh sb="17" eb="18">
      <t>トウ</t>
    </rPh>
    <rPh sb="19" eb="22">
      <t>グタイテキ</t>
    </rPh>
    <phoneticPr fontId="1"/>
  </si>
  <si>
    <t>公共用
水域</t>
    <rPh sb="0" eb="3">
      <t>コウキョウヨウ</t>
    </rPh>
    <rPh sb="4" eb="6">
      <t>スイイキ</t>
    </rPh>
    <phoneticPr fontId="1"/>
  </si>
  <si>
    <t>○ 事業活動に伴う環境負荷について、本チェック表（Excelファイル）を基に把握してください。</t>
    <phoneticPr fontId="1"/>
  </si>
  <si>
    <t>○ エネルギー使用量等の環境負荷の総量のデータを原単位で把握するために用います。</t>
    <phoneticPr fontId="1"/>
  </si>
  <si>
    <t>　（　　　年　　月 〜 　　年　　月）</t>
    <rPh sb="5" eb="6">
      <t>トシ</t>
    </rPh>
    <rPh sb="8" eb="9">
      <t>ツキ</t>
    </rPh>
    <rPh sb="14" eb="15">
      <t>トシ</t>
    </rPh>
    <rPh sb="17" eb="18">
      <t>ツキ</t>
    </rPh>
    <phoneticPr fontId="1"/>
  </si>
  <si>
    <t>（　　年　　月～　　年　　月）</t>
    <rPh sb="3" eb="4">
      <t>ネン</t>
    </rPh>
    <rPh sb="6" eb="7">
      <t>ツキ</t>
    </rPh>
    <rPh sb="10" eb="11">
      <t>ネン</t>
    </rPh>
    <rPh sb="13" eb="14">
      <t>ツキ</t>
    </rPh>
    <phoneticPr fontId="1"/>
  </si>
  <si>
    <t>○ 電力使用量、各種エネルギー使用量等を入力してください。</t>
    <rPh sb="2" eb="4">
      <t>デンリョク</t>
    </rPh>
    <rPh sb="4" eb="7">
      <t>シヨウリョウ</t>
    </rPh>
    <phoneticPr fontId="1"/>
  </si>
  <si>
    <t>②　各シートのセルに数値、項目名、単位等を入力してください。既に入力されている単位については、必要に応じて変更してください。</t>
    <rPh sb="10" eb="12">
      <t>スウチ</t>
    </rPh>
    <rPh sb="13" eb="15">
      <t>コウモク</t>
    </rPh>
    <rPh sb="15" eb="16">
      <t>メイ</t>
    </rPh>
    <rPh sb="17" eb="19">
      <t>タンイ</t>
    </rPh>
    <rPh sb="19" eb="20">
      <t>ナド</t>
    </rPh>
    <rPh sb="21" eb="23">
      <t>ニュウリョク</t>
    </rPh>
    <phoneticPr fontId="1"/>
  </si>
  <si>
    <t xml:space="preserve"> 年</t>
    <rPh sb="1" eb="2">
      <t>ネン</t>
    </rPh>
    <phoneticPr fontId="1"/>
  </si>
  <si>
    <t xml:space="preserve"> 月</t>
    <rPh sb="1" eb="2">
      <t>ツキ</t>
    </rPh>
    <phoneticPr fontId="1"/>
  </si>
  <si>
    <t>電力1</t>
    <rPh sb="0" eb="2">
      <t>デンリョク</t>
    </rPh>
    <phoneticPr fontId="1"/>
  </si>
  <si>
    <t>電力2</t>
    <rPh sb="0" eb="2">
      <t>デンリョク</t>
    </rPh>
    <phoneticPr fontId="1"/>
  </si>
  <si>
    <t>電力3</t>
    <rPh sb="0" eb="2">
      <t>デンリョク</t>
    </rPh>
    <phoneticPr fontId="1"/>
  </si>
  <si>
    <t>（1）電力</t>
    <rPh sb="3" eb="5">
      <t>デンリョク</t>
    </rPh>
    <phoneticPr fontId="1"/>
  </si>
  <si>
    <t>①電力1</t>
    <rPh sb="1" eb="3">
      <t>デンリョク</t>
    </rPh>
    <phoneticPr fontId="1"/>
  </si>
  <si>
    <t>②電力2</t>
    <rPh sb="1" eb="3">
      <t>デンリョク</t>
    </rPh>
    <phoneticPr fontId="1"/>
  </si>
  <si>
    <t>③電力3</t>
    <rPh sb="1" eb="3">
      <t>デンリョク</t>
    </rPh>
    <phoneticPr fontId="1"/>
  </si>
  <si>
    <t>④電力4</t>
    <rPh sb="1" eb="3">
      <t>デンリョク</t>
    </rPh>
    <phoneticPr fontId="1"/>
  </si>
  <si>
    <t>⑤電力5</t>
    <rPh sb="1" eb="3">
      <t>デンリョク</t>
    </rPh>
    <phoneticPr fontId="1"/>
  </si>
  <si>
    <t>＜購入電力＞</t>
    <rPh sb="1" eb="3">
      <t>コウニュウ</t>
    </rPh>
    <rPh sb="3" eb="5">
      <t>デンリョク</t>
    </rPh>
    <phoneticPr fontId="2"/>
  </si>
  <si>
    <t>＜自家発電＞</t>
    <rPh sb="1" eb="3">
      <t>ジカ</t>
    </rPh>
    <rPh sb="3" eb="5">
      <t>ハツデン</t>
    </rPh>
    <phoneticPr fontId="2"/>
  </si>
  <si>
    <t>・「設備名」の欄には発電機、太陽光発電等の設備名を入力してください。</t>
    <rPh sb="7" eb="8">
      <t>ラン</t>
    </rPh>
    <rPh sb="21" eb="23">
      <t>セツビ</t>
    </rPh>
    <rPh sb="23" eb="24">
      <t>メイ</t>
    </rPh>
    <phoneticPr fontId="2"/>
  </si>
  <si>
    <t>（2）化石燃料</t>
    <rPh sb="3" eb="5">
      <t>カセキ</t>
    </rPh>
    <rPh sb="5" eb="7">
      <t>ネンリョウ</t>
    </rPh>
    <phoneticPr fontId="1"/>
  </si>
  <si>
    <t>○ 「月平均」は自動で計算されますが、1年（12ヶ月）のデータ入力を前提に計算式を設定していますので、環境負荷を把握する期間が1年未満の場合は、必要に応じて計算式を変更してください。</t>
    <rPh sb="3" eb="6">
      <t>ツキヘイキン</t>
    </rPh>
    <rPh sb="8" eb="10">
      <t>ジドウ</t>
    </rPh>
    <rPh sb="11" eb="13">
      <t>ケイサン</t>
    </rPh>
    <rPh sb="20" eb="21">
      <t>ネン</t>
    </rPh>
    <rPh sb="25" eb="26">
      <t>ゲツ</t>
    </rPh>
    <rPh sb="31" eb="33">
      <t>ニュウリョク</t>
    </rPh>
    <rPh sb="34" eb="36">
      <t>ゼンテイ</t>
    </rPh>
    <rPh sb="37" eb="40">
      <t>ケイサンシキ</t>
    </rPh>
    <rPh sb="41" eb="43">
      <t>セッテイ</t>
    </rPh>
    <rPh sb="51" eb="53">
      <t>カンキョウ</t>
    </rPh>
    <rPh sb="53" eb="55">
      <t>フカ</t>
    </rPh>
    <rPh sb="56" eb="58">
      <t>ハアク</t>
    </rPh>
    <rPh sb="60" eb="62">
      <t>キカン</t>
    </rPh>
    <rPh sb="64" eb="65">
      <t>ネン</t>
    </rPh>
    <rPh sb="65" eb="67">
      <t>ミマン</t>
    </rPh>
    <rPh sb="68" eb="70">
      <t>バアイ</t>
    </rPh>
    <rPh sb="72" eb="74">
      <t>ヒツヨウ</t>
    </rPh>
    <rPh sb="75" eb="76">
      <t>オウ</t>
    </rPh>
    <rPh sb="78" eb="81">
      <t>ケイサンシキ</t>
    </rPh>
    <rPh sb="82" eb="84">
      <t>ヘンコウ</t>
    </rPh>
    <phoneticPr fontId="2"/>
  </si>
  <si>
    <t>使用量</t>
    <rPh sb="0" eb="2">
      <t>シヨウ</t>
    </rPh>
    <rPh sb="2" eb="3">
      <t>リョウ</t>
    </rPh>
    <phoneticPr fontId="2"/>
  </si>
  <si>
    <t>　（黄色のセルは自動で入力されます）</t>
    <rPh sb="2" eb="4">
      <t>キイロ</t>
    </rPh>
    <rPh sb="8" eb="10">
      <t>ジドウ</t>
    </rPh>
    <rPh sb="11" eb="13">
      <t>ニュウリョク</t>
    </rPh>
    <phoneticPr fontId="1"/>
  </si>
  <si>
    <t>電力4</t>
    <rPh sb="0" eb="2">
      <t>デンリョク</t>
    </rPh>
    <phoneticPr fontId="1"/>
  </si>
  <si>
    <t>電力5</t>
    <rPh sb="0" eb="2">
      <t>デンリョク</t>
    </rPh>
    <phoneticPr fontId="1"/>
  </si>
  <si>
    <t>○ 太枠内に前年度や基準年度等のデータを入力することにより、取組の効果等を評価することができます。</t>
    <rPh sb="2" eb="4">
      <t>フトワク</t>
    </rPh>
    <rPh sb="4" eb="5">
      <t>ナイ</t>
    </rPh>
    <rPh sb="6" eb="9">
      <t>ゼンネンド</t>
    </rPh>
    <rPh sb="10" eb="12">
      <t>キジュン</t>
    </rPh>
    <rPh sb="12" eb="14">
      <t>ネンド</t>
    </rPh>
    <rPh sb="14" eb="15">
      <t>トウ</t>
    </rPh>
    <rPh sb="20" eb="22">
      <t>ニュウリョク</t>
    </rPh>
    <rPh sb="30" eb="32">
      <t>トリクミ</t>
    </rPh>
    <rPh sb="33" eb="36">
      <t>コウカトウ</t>
    </rPh>
    <rPh sb="37" eb="39">
      <t>ヒョウカ</t>
    </rPh>
    <phoneticPr fontId="1"/>
  </si>
  <si>
    <t>L</t>
    <phoneticPr fontId="2"/>
  </si>
  <si>
    <t>⑧その他1</t>
    <rPh sb="3" eb="4">
      <t>タ</t>
    </rPh>
    <phoneticPr fontId="1"/>
  </si>
  <si>
    <t>⑨その他2</t>
    <rPh sb="3" eb="4">
      <t>タ</t>
    </rPh>
    <phoneticPr fontId="1"/>
  </si>
  <si>
    <t>⑩その他3</t>
    <rPh sb="3" eb="4">
      <t>タ</t>
    </rPh>
    <phoneticPr fontId="1"/>
  </si>
  <si>
    <t>⑪その他4</t>
    <rPh sb="3" eb="4">
      <t>タ</t>
    </rPh>
    <phoneticPr fontId="1"/>
  </si>
  <si>
    <t>kg-CO2/kWh</t>
    <phoneticPr fontId="2"/>
  </si>
  <si>
    <t>kg</t>
    <phoneticPr fontId="1"/>
  </si>
  <si>
    <t>（　　　　　　　　）</t>
    <phoneticPr fontId="1"/>
  </si>
  <si>
    <t>kg</t>
    <phoneticPr fontId="1"/>
  </si>
  <si>
    <t>m3</t>
    <phoneticPr fontId="1"/>
  </si>
  <si>
    <t>m3</t>
    <phoneticPr fontId="1"/>
  </si>
  <si>
    <t>m3</t>
    <phoneticPr fontId="1"/>
  </si>
  <si>
    <t>期末保管量（C）</t>
    <phoneticPr fontId="1"/>
  </si>
  <si>
    <t>t</t>
    <phoneticPr fontId="1"/>
  </si>
  <si>
    <t>収集運搬量</t>
    <rPh sb="0" eb="2">
      <t>シュウシュウ</t>
    </rPh>
    <rPh sb="2" eb="5">
      <t>ウンパンリョウ</t>
    </rPh>
    <phoneticPr fontId="1"/>
  </si>
  <si>
    <t>最終処分量</t>
    <rPh sb="0" eb="2">
      <t>サイシュウ</t>
    </rPh>
    <rPh sb="2" eb="5">
      <t>ショブンリョウ</t>
    </rPh>
    <phoneticPr fontId="1"/>
  </si>
  <si>
    <t>　うち再資源化等量</t>
    <rPh sb="3" eb="7">
      <t>サイシゲンカ</t>
    </rPh>
    <rPh sb="7" eb="8">
      <t>トウ</t>
    </rPh>
    <rPh sb="8" eb="9">
      <t>リョウ</t>
    </rPh>
    <phoneticPr fontId="1"/>
  </si>
  <si>
    <t>○ 収集運搬量、処理量等をご記入ください。</t>
    <rPh sb="2" eb="4">
      <t>シュウシュウ</t>
    </rPh>
    <rPh sb="4" eb="6">
      <t>ウンパン</t>
    </rPh>
    <rPh sb="6" eb="7">
      <t>リョウ</t>
    </rPh>
    <rPh sb="8" eb="10">
      <t>ショリ</t>
    </rPh>
    <rPh sb="10" eb="12">
      <t>リョウナド</t>
    </rPh>
    <rPh sb="14" eb="16">
      <t>キニュウ</t>
    </rPh>
    <phoneticPr fontId="1"/>
  </si>
  <si>
    <t>処理方法等</t>
    <rPh sb="0" eb="2">
      <t>ショリ</t>
    </rPh>
    <rPh sb="2" eb="4">
      <t>ホウホウ</t>
    </rPh>
    <rPh sb="4" eb="5">
      <t>トウ</t>
    </rPh>
    <phoneticPr fontId="1"/>
  </si>
  <si>
    <t>（ⅰ）収集運搬</t>
    <rPh sb="3" eb="5">
      <t>シュウシュウ</t>
    </rPh>
    <rPh sb="5" eb="7">
      <t>ウンパン</t>
    </rPh>
    <phoneticPr fontId="1"/>
  </si>
  <si>
    <t>3. エネルギー使用量</t>
    <rPh sb="8" eb="11">
      <t>シヨウリョウ</t>
    </rPh>
    <phoneticPr fontId="1"/>
  </si>
  <si>
    <t>5. 一般廃棄物排出量等</t>
    <rPh sb="3" eb="5">
      <t>イッパン</t>
    </rPh>
    <rPh sb="5" eb="8">
      <t>ハイキブツ</t>
    </rPh>
    <rPh sb="8" eb="10">
      <t>ハイシュツ</t>
    </rPh>
    <rPh sb="10" eb="11">
      <t>リョウ</t>
    </rPh>
    <rPh sb="11" eb="12">
      <t>トウ</t>
    </rPh>
    <phoneticPr fontId="1"/>
  </si>
  <si>
    <t>6. 産業廃棄物排出量等</t>
    <rPh sb="3" eb="5">
      <t>サンギョウ</t>
    </rPh>
    <rPh sb="5" eb="8">
      <t>ハイキブツ</t>
    </rPh>
    <rPh sb="8" eb="10">
      <t>ハイシュツ</t>
    </rPh>
    <rPh sb="10" eb="11">
      <t>リョウ</t>
    </rPh>
    <rPh sb="11" eb="12">
      <t>トウ</t>
    </rPh>
    <phoneticPr fontId="1"/>
  </si>
  <si>
    <t>7. 水使用量及び総排水量</t>
    <rPh sb="3" eb="4">
      <t>ミズ</t>
    </rPh>
    <rPh sb="4" eb="7">
      <t>シヨウリョウ</t>
    </rPh>
    <rPh sb="7" eb="8">
      <t>オヨ</t>
    </rPh>
    <rPh sb="9" eb="10">
      <t>ソウ</t>
    </rPh>
    <rPh sb="10" eb="13">
      <t>ハイスイリョウ</t>
    </rPh>
    <phoneticPr fontId="1"/>
  </si>
  <si>
    <t>8. 化学物質使用量</t>
    <rPh sb="3" eb="5">
      <t>カガク</t>
    </rPh>
    <rPh sb="5" eb="7">
      <t>ブッシツ</t>
    </rPh>
    <rPh sb="7" eb="10">
      <t>シヨウリョウ</t>
    </rPh>
    <phoneticPr fontId="1"/>
  </si>
  <si>
    <t>うち
再資源化等</t>
    <rPh sb="3" eb="4">
      <t>サイ</t>
    </rPh>
    <rPh sb="4" eb="6">
      <t>シゲン</t>
    </rPh>
    <rPh sb="6" eb="7">
      <t>カ</t>
    </rPh>
    <rPh sb="7" eb="8">
      <t>トウ</t>
    </rPh>
    <phoneticPr fontId="1"/>
  </si>
  <si>
    <t>中間処理</t>
    <rPh sb="0" eb="2">
      <t>チュウカン</t>
    </rPh>
    <rPh sb="2" eb="4">
      <t>ショリ</t>
    </rPh>
    <phoneticPr fontId="1"/>
  </si>
  <si>
    <t>中間処理後の
産業廃棄物</t>
    <phoneticPr fontId="1"/>
  </si>
  <si>
    <t>該当項目</t>
    <rPh sb="0" eb="2">
      <t>ガイトウ</t>
    </rPh>
    <rPh sb="2" eb="4">
      <t>コウモク</t>
    </rPh>
    <phoneticPr fontId="1"/>
  </si>
  <si>
    <t>名称</t>
    <rPh sb="0" eb="2">
      <t>メイショウ</t>
    </rPh>
    <phoneticPr fontId="2"/>
  </si>
  <si>
    <t>○ 原材料等使用量は、右の四角囲いの例を参考に、主要な物質を把握してください。</t>
    <phoneticPr fontId="1"/>
  </si>
  <si>
    <t>排出係数：</t>
  </si>
  <si>
    <t>自己チェック表の構成・入力の手順等（本シート）</t>
    <rPh sb="0" eb="2">
      <t>ジコ</t>
    </rPh>
    <rPh sb="6" eb="7">
      <t>オモテ</t>
    </rPh>
    <rPh sb="8" eb="10">
      <t>コウセイ</t>
    </rPh>
    <rPh sb="11" eb="13">
      <t>ニュウリョク</t>
    </rPh>
    <rPh sb="14" eb="17">
      <t>テジュンナド</t>
    </rPh>
    <rPh sb="18" eb="19">
      <t>ホン</t>
    </rPh>
    <phoneticPr fontId="1"/>
  </si>
  <si>
    <t>・「購入先」の欄には電気事業者名を入力してください。</t>
    <rPh sb="10" eb="12">
      <t>デンキ</t>
    </rPh>
    <rPh sb="12" eb="16">
      <t>ジギョウシャメイ</t>
    </rPh>
    <rPh sb="17" eb="19">
      <t>ニュウリョク</t>
    </rPh>
    <phoneticPr fontId="2"/>
  </si>
  <si>
    <t>売上高</t>
    <rPh sb="0" eb="2">
      <t>ウリアゲ</t>
    </rPh>
    <rPh sb="2" eb="3">
      <t>ダカ</t>
    </rPh>
    <phoneticPr fontId="1"/>
  </si>
  <si>
    <t>○ 「環境負荷の要因となる主な活動・設備等」については、できる限り具体的に書いてください。</t>
    <phoneticPr fontId="1"/>
  </si>
  <si>
    <t>○ 「特別管理一般廃棄物」は、病院及び診療所等から排出される感染性廃棄物、エアコン・テレビ・電子レンジに含まれるPCBを使用した部品等の廃棄物処理法施行令第１条に定められている一般廃棄物が該当します。</t>
    <phoneticPr fontId="1"/>
  </si>
  <si>
    <t>○ サイト内で循環的に利用している水は、使用量に含めないでください。</t>
    <phoneticPr fontId="1"/>
  </si>
  <si>
    <t>【</t>
    <phoneticPr fontId="1"/>
  </si>
  <si>
    <t>】</t>
    <phoneticPr fontId="1"/>
  </si>
  <si>
    <t>【</t>
    <phoneticPr fontId="1"/>
  </si>
  <si>
    <t>○ 本チェック表は、以下の10シートから構成されています。「入力の手順等」を参考に、必要な数値、項目名、単位等を入力してください。</t>
    <rPh sb="2" eb="3">
      <t>ホン</t>
    </rPh>
    <rPh sb="7" eb="8">
      <t>ヒョウ</t>
    </rPh>
    <rPh sb="10" eb="12">
      <t>イカ</t>
    </rPh>
    <rPh sb="20" eb="22">
      <t>コウセイ</t>
    </rPh>
    <rPh sb="30" eb="32">
      <t>ニュウリョク</t>
    </rPh>
    <rPh sb="33" eb="35">
      <t>テジュン</t>
    </rPh>
    <rPh sb="35" eb="36">
      <t>トウ</t>
    </rPh>
    <rPh sb="38" eb="40">
      <t>サンコウ</t>
    </rPh>
    <rPh sb="42" eb="44">
      <t>ヒツヨウ</t>
    </rPh>
    <rPh sb="45" eb="47">
      <t>スウチ</t>
    </rPh>
    <rPh sb="48" eb="51">
      <t>コウモクメイ</t>
    </rPh>
    <rPh sb="52" eb="54">
      <t>タンイ</t>
    </rPh>
    <rPh sb="54" eb="55">
      <t>トウ</t>
    </rPh>
    <rPh sb="56" eb="58">
      <t>ニュウリョク</t>
    </rPh>
    <phoneticPr fontId="1"/>
  </si>
  <si>
    <t>黄色のセル</t>
    <rPh sb="0" eb="1">
      <t>キ</t>
    </rPh>
    <rPh sb="1" eb="2">
      <t>イロ</t>
    </rPh>
    <phoneticPr fontId="1"/>
  </si>
  <si>
    <t>工場等床面積</t>
    <rPh sb="0" eb="3">
      <t>コウジョウトウ</t>
    </rPh>
    <rPh sb="3" eb="6">
      <t>ユカメンセキ</t>
    </rPh>
    <phoneticPr fontId="1"/>
  </si>
  <si>
    <t>事務所床面積</t>
    <rPh sb="0" eb="2">
      <t>ジム</t>
    </rPh>
    <rPh sb="2" eb="3">
      <t>ショ</t>
    </rPh>
    <rPh sb="3" eb="6">
      <t>ユカメンセキ</t>
    </rPh>
    <phoneticPr fontId="1"/>
  </si>
  <si>
    <t>運搬距離</t>
    <rPh sb="0" eb="2">
      <t>ウンパン</t>
    </rPh>
    <rPh sb="2" eb="4">
      <t>キョリ</t>
    </rPh>
    <phoneticPr fontId="1"/>
  </si>
  <si>
    <t>収集運搬量</t>
    <rPh sb="0" eb="2">
      <t>シュウシュウ</t>
    </rPh>
    <rPh sb="2" eb="4">
      <t>ウンパン</t>
    </rPh>
    <rPh sb="4" eb="5">
      <t>リョウ</t>
    </rPh>
    <phoneticPr fontId="1"/>
  </si>
  <si>
    <t>処理処分量</t>
    <rPh sb="0" eb="2">
      <t>ショリ</t>
    </rPh>
    <rPh sb="2" eb="4">
      <t>ショブン</t>
    </rPh>
    <rPh sb="4" eb="5">
      <t>リョウ</t>
    </rPh>
    <phoneticPr fontId="1"/>
  </si>
  <si>
    <t>○ 製品における化学物質の含有率は、対象となる製品の容器に記載された成分表をもとに把握できます。成分表が記載されていない場合は、製造元や卸売業者、小売業者にSDS（安全データシート）を請求し、含有率を把握してください。</t>
    <rPh sb="2" eb="4">
      <t>セイヒン</t>
    </rPh>
    <rPh sb="8" eb="10">
      <t>カガク</t>
    </rPh>
    <rPh sb="10" eb="12">
      <t>ブッシツ</t>
    </rPh>
    <phoneticPr fontId="1"/>
  </si>
  <si>
    <t>○ 年間使用量は、期首保管量に年間購入量を加えた量から期末保管量を差し引いたものとなります。保管量の把握が難しい場合は購入量で把握してください。</t>
    <phoneticPr fontId="1"/>
  </si>
  <si>
    <t>○ 把握する化学物質は、原則としてPRTR制度対象物質とします。</t>
    <rPh sb="2" eb="4">
      <t>ハアク</t>
    </rPh>
    <phoneticPr fontId="1"/>
  </si>
  <si>
    <t>資源の種類</t>
    <rPh sb="0" eb="2">
      <t>シゲン</t>
    </rPh>
    <rPh sb="3" eb="5">
      <t>シュルイ</t>
    </rPh>
    <phoneticPr fontId="1"/>
  </si>
  <si>
    <t>5. 一般廃棄物排出量等</t>
    <rPh sb="3" eb="5">
      <t>イッパン</t>
    </rPh>
    <rPh sb="5" eb="8">
      <t>ハイキブツ</t>
    </rPh>
    <rPh sb="8" eb="11">
      <t>ハイシュツリョウ</t>
    </rPh>
    <rPh sb="11" eb="12">
      <t>トウ</t>
    </rPh>
    <phoneticPr fontId="1"/>
  </si>
  <si>
    <t>6. 産業廃棄物排出量等</t>
    <rPh sb="3" eb="8">
      <t>サンギョウハイキブツ</t>
    </rPh>
    <rPh sb="8" eb="11">
      <t>ハイシュツリョウ</t>
    </rPh>
    <rPh sb="11" eb="12">
      <t>トウ</t>
    </rPh>
    <phoneticPr fontId="1"/>
  </si>
  <si>
    <t>kg</t>
    <phoneticPr fontId="1"/>
  </si>
  <si>
    <t>○ 業務（中間処理、最終処分、再生利用等の業務で使用する製品，薬剤等に含まれる化学物質（排水処理、汚泥処理、排ガス処理、収集車及び機械設備の洗浄等で用いる中和剤，凝集剤、洗剤等）を把握します。</t>
    <rPh sb="2" eb="4">
      <t>ギョウム</t>
    </rPh>
    <rPh sb="10" eb="12">
      <t>サイシュウ</t>
    </rPh>
    <rPh sb="12" eb="14">
      <t>ショブン</t>
    </rPh>
    <rPh sb="21" eb="23">
      <t>ギョウム</t>
    </rPh>
    <rPh sb="44" eb="46">
      <t>ハイスイ</t>
    </rPh>
    <rPh sb="46" eb="48">
      <t>ショリ</t>
    </rPh>
    <rPh sb="54" eb="55">
      <t>ハイ</t>
    </rPh>
    <rPh sb="60" eb="63">
      <t>シュウシュウシャ</t>
    </rPh>
    <rPh sb="63" eb="64">
      <t>オヨ</t>
    </rPh>
    <rPh sb="65" eb="67">
      <t>キカイ</t>
    </rPh>
    <rPh sb="67" eb="69">
      <t>セツビ</t>
    </rPh>
    <rPh sb="70" eb="72">
      <t>センジョウ</t>
    </rPh>
    <rPh sb="72" eb="73">
      <t>トウ</t>
    </rPh>
    <rPh sb="85" eb="87">
      <t>センザイ</t>
    </rPh>
    <rPh sb="90" eb="92">
      <t>ハアク</t>
    </rPh>
    <phoneticPr fontId="1"/>
  </si>
  <si>
    <t>※都市ガスの排出係数「2.16」は地球温暖化対策推進法施行令に示された標準状態での単位発熱量を多くの地方公共団体が都市ガス供給を受ける際の一般的と考えられる条件（温度15℃、1.02 気圧）の体積当たりに換算した値。</t>
    <rPh sb="1" eb="3">
      <t>トシ</t>
    </rPh>
    <rPh sb="6" eb="8">
      <t>ハイシュツ</t>
    </rPh>
    <rPh sb="8" eb="10">
      <t>ケイスウ</t>
    </rPh>
    <rPh sb="106" eb="107">
      <t>アタイ</t>
    </rPh>
    <phoneticPr fontId="2"/>
  </si>
  <si>
    <t>kg-CO2/L</t>
    <phoneticPr fontId="2"/>
  </si>
  <si>
    <t>①　環境負荷を把握する期間（年は西暦）を入力してください。1年間の環境負荷データを入力できます。入力した期間は、2～8の各シートの青色のセルに自動で入力されます。</t>
    <rPh sb="41" eb="43">
      <t>ニュウリョク</t>
    </rPh>
    <rPh sb="65" eb="66">
      <t>アオ</t>
    </rPh>
    <rPh sb="66" eb="67">
      <t>イロ</t>
    </rPh>
    <rPh sb="74" eb="76">
      <t>ニュウリョク</t>
    </rPh>
    <phoneticPr fontId="1"/>
  </si>
  <si>
    <t>2. 環境への負荷の状況（取りまとめ表）：二酸化炭素排出量、廃棄物排出量、水使用量、化学物質使用量等を一表に取りまとめる表</t>
    <rPh sb="3" eb="5">
      <t>カンキョウ</t>
    </rPh>
    <rPh sb="7" eb="9">
      <t>フカ</t>
    </rPh>
    <rPh sb="10" eb="12">
      <t>ジョウキョウ</t>
    </rPh>
    <rPh sb="13" eb="14">
      <t>ト</t>
    </rPh>
    <rPh sb="18" eb="19">
      <t>ヒョウ</t>
    </rPh>
    <rPh sb="21" eb="29">
      <t>ニサンカタンソハイシュツリョウ</t>
    </rPh>
    <rPh sb="30" eb="33">
      <t>ハイキブツ</t>
    </rPh>
    <rPh sb="33" eb="36">
      <t>ハイシュツリョウ</t>
    </rPh>
    <rPh sb="37" eb="38">
      <t>ミズ</t>
    </rPh>
    <rPh sb="38" eb="41">
      <t>シヨウリョウ</t>
    </rPh>
    <rPh sb="42" eb="44">
      <t>カガク</t>
    </rPh>
    <rPh sb="44" eb="46">
      <t>ブッシツ</t>
    </rPh>
    <rPh sb="46" eb="49">
      <t>シヨウリョウ</t>
    </rPh>
    <rPh sb="49" eb="50">
      <t>トウ</t>
    </rPh>
    <rPh sb="51" eb="52">
      <t>イチ</t>
    </rPh>
    <rPh sb="52" eb="53">
      <t>オモテ</t>
    </rPh>
    <rPh sb="54" eb="55">
      <t>ト</t>
    </rPh>
    <rPh sb="60" eb="61">
      <t>ヒョウ</t>
    </rPh>
    <phoneticPr fontId="1"/>
  </si>
  <si>
    <t>注：公共用水域への排水にあたり、排出量料金等が必要な場合は、これを把握することが望まれます。</t>
    <rPh sb="0" eb="1">
      <t>チュウ</t>
    </rPh>
    <rPh sb="2" eb="5">
      <t>コウキョウヨウ</t>
    </rPh>
    <rPh sb="5" eb="7">
      <t>スイイキ</t>
    </rPh>
    <rPh sb="9" eb="11">
      <t>ハイスイ</t>
    </rPh>
    <rPh sb="16" eb="19">
      <t>ハイシュツリョウ</t>
    </rPh>
    <rPh sb="19" eb="21">
      <t>リョウキン</t>
    </rPh>
    <rPh sb="21" eb="22">
      <t>トウ</t>
    </rPh>
    <rPh sb="23" eb="25">
      <t>ヒツヨウ</t>
    </rPh>
    <rPh sb="26" eb="28">
      <t>バアイ</t>
    </rPh>
    <rPh sb="33" eb="35">
      <t>ハアク</t>
    </rPh>
    <rPh sb="40" eb="41">
      <t>ノゾ</t>
    </rPh>
    <phoneticPr fontId="1"/>
  </si>
  <si>
    <t>＜自己チェック表の構成等＞</t>
    <rPh sb="1" eb="3">
      <t>ジコ</t>
    </rPh>
    <rPh sb="7" eb="8">
      <t>ヒョウ</t>
    </rPh>
    <rPh sb="9" eb="11">
      <t>コウセイ</t>
    </rPh>
    <rPh sb="11" eb="12">
      <t>トウ</t>
    </rPh>
    <phoneticPr fontId="1"/>
  </si>
  <si>
    <t>　水使用量、化学物質使用量は必ず把握してください。</t>
    <phoneticPr fontId="1"/>
  </si>
  <si>
    <t>　また、エネルギー使用量料金、廃棄物処理費用等についても入力し、どの程度のコストがかかっているかを把握してください。</t>
    <rPh sb="9" eb="12">
      <t>シヨウリョウ</t>
    </rPh>
    <rPh sb="12" eb="14">
      <t>リョウキン</t>
    </rPh>
    <rPh sb="15" eb="18">
      <t>ハイキブツ</t>
    </rPh>
    <rPh sb="18" eb="20">
      <t>ショリ</t>
    </rPh>
    <rPh sb="20" eb="22">
      <t>ヒヨウ</t>
    </rPh>
    <rPh sb="22" eb="23">
      <t>トウ</t>
    </rPh>
    <rPh sb="28" eb="30">
      <t>ニュウリョク</t>
    </rPh>
    <rPh sb="34" eb="36">
      <t>テイド</t>
    </rPh>
    <rPh sb="49" eb="51">
      <t>ハアク</t>
    </rPh>
    <phoneticPr fontId="1"/>
  </si>
  <si>
    <t>③　各シートで行、列の挿入や削除をすると、青色及び黄色のセルに設定している計算式等がずれることがありますのでご注意ください。</t>
    <rPh sb="21" eb="22">
      <t>アオ</t>
    </rPh>
    <rPh sb="22" eb="23">
      <t>イロ</t>
    </rPh>
    <rPh sb="23" eb="24">
      <t>オヨ</t>
    </rPh>
    <rPh sb="25" eb="26">
      <t>キ</t>
    </rPh>
    <rPh sb="26" eb="27">
      <t>イロ</t>
    </rPh>
    <rPh sb="40" eb="41">
      <t>トウ</t>
    </rPh>
    <rPh sb="55" eb="57">
      <t>チュウイ</t>
    </rPh>
    <phoneticPr fontId="1"/>
  </si>
  <si>
    <t>9. 資源使用量</t>
    <rPh sb="3" eb="5">
      <t>シゲン</t>
    </rPh>
    <rPh sb="5" eb="8">
      <t>シヨウリョウ</t>
    </rPh>
    <phoneticPr fontId="1"/>
  </si>
  <si>
    <t>○ 製品の生産において原材料等として投入される水は、「9. 資源使用量」で把握してください。</t>
    <rPh sb="30" eb="32">
      <t>シゲン</t>
    </rPh>
    <phoneticPr fontId="1"/>
  </si>
  <si>
    <t>液化天然ガス（LNG）</t>
  </si>
  <si>
    <t>円</t>
    <rPh sb="0" eb="1">
      <t>エン</t>
    </rPh>
    <phoneticPr fontId="1"/>
  </si>
  <si>
    <t>○ 購入電力は「電力1」～「電力3」の表を、自家発電は「電力4」～「電力5」の表を使用して、それぞれ入力してください。</t>
    <rPh sb="2" eb="4">
      <t>コウニュウ</t>
    </rPh>
    <rPh sb="4" eb="6">
      <t>デンリョク</t>
    </rPh>
    <rPh sb="8" eb="10">
      <t>デンリョク</t>
    </rPh>
    <rPh sb="14" eb="16">
      <t>デンリョク</t>
    </rPh>
    <rPh sb="19" eb="20">
      <t>ヒョウ</t>
    </rPh>
    <rPh sb="22" eb="24">
      <t>ジカ</t>
    </rPh>
    <rPh sb="24" eb="26">
      <t>ハツデン</t>
    </rPh>
    <rPh sb="50" eb="52">
      <t>ニュウリョク</t>
    </rPh>
    <phoneticPr fontId="1"/>
  </si>
  <si>
    <t>購入先：</t>
    <rPh sb="0" eb="2">
      <t>コウニュウ</t>
    </rPh>
    <rPh sb="2" eb="3">
      <t>サキ</t>
    </rPh>
    <phoneticPr fontId="1"/>
  </si>
  <si>
    <t>排出係数：</t>
    <rPh sb="0" eb="2">
      <t>ハイシュツ</t>
    </rPh>
    <rPh sb="2" eb="4">
      <t>ケイスウ</t>
    </rPh>
    <phoneticPr fontId="1"/>
  </si>
  <si>
    <t>平均単価：</t>
    <rPh sb="0" eb="2">
      <t>ヘイキン</t>
    </rPh>
    <rPh sb="2" eb="4">
      <t>タンカ</t>
    </rPh>
    <phoneticPr fontId="1"/>
  </si>
  <si>
    <t>円/kWh</t>
    <rPh sb="0" eb="1">
      <t>エン</t>
    </rPh>
    <phoneticPr fontId="1"/>
  </si>
  <si>
    <t>kg-CO2/kWh</t>
    <phoneticPr fontId="2"/>
  </si>
  <si>
    <t>kg-CO2/kWh</t>
    <phoneticPr fontId="2"/>
  </si>
  <si>
    <t>kWh</t>
    <phoneticPr fontId="2"/>
  </si>
  <si>
    <t>設備名：</t>
    <rPh sb="0" eb="2">
      <t>セツビ</t>
    </rPh>
    <rPh sb="2" eb="3">
      <t>メイ</t>
    </rPh>
    <phoneticPr fontId="1"/>
  </si>
  <si>
    <t>kWh</t>
    <phoneticPr fontId="2"/>
  </si>
  <si>
    <t>○ 排出係数は「地球温暖化対策の推進に関する法律」の単位発熱量と炭素排出係数を用い、算出しています（「単位発熱量」×「炭素排出係数」×44/12）。【参考】二酸化炭素の分子量は44、炭素の原子量は12。</t>
    <phoneticPr fontId="1"/>
  </si>
  <si>
    <t>①ガソリン</t>
    <phoneticPr fontId="1"/>
  </si>
  <si>
    <t>kg-CO2/L</t>
    <phoneticPr fontId="2"/>
  </si>
  <si>
    <t>②軽油</t>
    <rPh sb="1" eb="3">
      <t>ケイユ</t>
    </rPh>
    <phoneticPr fontId="1"/>
  </si>
  <si>
    <t>L</t>
    <phoneticPr fontId="2"/>
  </si>
  <si>
    <t>③灯油</t>
    <rPh sb="1" eb="3">
      <t>トウユ</t>
    </rPh>
    <phoneticPr fontId="1"/>
  </si>
  <si>
    <t>L</t>
    <phoneticPr fontId="2"/>
  </si>
  <si>
    <t>④A重油</t>
    <rPh sb="2" eb="4">
      <t>ジュウユ</t>
    </rPh>
    <phoneticPr fontId="1"/>
  </si>
  <si>
    <t>⑤都市ガス</t>
    <rPh sb="1" eb="3">
      <t>トシ</t>
    </rPh>
    <phoneticPr fontId="1"/>
  </si>
  <si>
    <t>kg-CO2/m3</t>
    <phoneticPr fontId="2"/>
  </si>
  <si>
    <t>m3</t>
    <phoneticPr fontId="2"/>
  </si>
  <si>
    <t>⑥液化石油ガス（LPG）</t>
    <phoneticPr fontId="1"/>
  </si>
  <si>
    <t>kg-CO2/kg</t>
    <phoneticPr fontId="2"/>
  </si>
  <si>
    <t>kg</t>
    <phoneticPr fontId="2"/>
  </si>
  <si>
    <t>⑦液化天然ガス（LNG）</t>
    <phoneticPr fontId="1"/>
  </si>
  <si>
    <t>kg-CO2/kg</t>
    <phoneticPr fontId="2"/>
  </si>
  <si>
    <t>kg</t>
    <phoneticPr fontId="2"/>
  </si>
  <si>
    <t>・自家発電で化石燃料を使用した場合、電力としては把握せず、重油等の使用量等を「（2）化石燃料」の表で把握してください。</t>
    <rPh sb="11" eb="13">
      <t>シヨウ</t>
    </rPh>
    <rPh sb="15" eb="17">
      <t>バアイ</t>
    </rPh>
    <rPh sb="18" eb="20">
      <t>デンリョク</t>
    </rPh>
    <rPh sb="24" eb="26">
      <t>ハアク</t>
    </rPh>
    <rPh sb="29" eb="31">
      <t>ジュウユ</t>
    </rPh>
    <rPh sb="31" eb="32">
      <t>トウ</t>
    </rPh>
    <phoneticPr fontId="2"/>
  </si>
  <si>
    <t>・「排出係数」の欄には当該電気事業者の調整後排出係数を入力してください。排出係数は「温室効果ガス排出量算定・報告・公表制度」の電気事業者別排出係数関連ページ：https://ghg-santeikohyo.env.go.jp/calc/denkiより入手できます。</t>
    <rPh sb="8" eb="9">
      <t>ラン</t>
    </rPh>
    <rPh sb="36" eb="38">
      <t>ハイシュツ</t>
    </rPh>
    <rPh sb="38" eb="40">
      <t>ケイスウ</t>
    </rPh>
    <rPh sb="42" eb="44">
      <t>オンシツ</t>
    </rPh>
    <rPh sb="44" eb="46">
      <t>コウカ</t>
    </rPh>
    <rPh sb="48" eb="51">
      <t>ハイシュツリョウ</t>
    </rPh>
    <rPh sb="51" eb="53">
      <t>サンテイ</t>
    </rPh>
    <rPh sb="54" eb="56">
      <t>ホウコク</t>
    </rPh>
    <rPh sb="57" eb="59">
      <t>コウヒョウ</t>
    </rPh>
    <rPh sb="59" eb="61">
      <t>セイド</t>
    </rPh>
    <rPh sb="63" eb="65">
      <t>デンキ</t>
    </rPh>
    <rPh sb="65" eb="68">
      <t>ジギョウシャ</t>
    </rPh>
    <rPh sb="68" eb="69">
      <t>ベツ</t>
    </rPh>
    <rPh sb="69" eb="73">
      <t>ハイシユツケイスウ</t>
    </rPh>
    <rPh sb="73" eb="75">
      <t>カンレン</t>
    </rPh>
    <rPh sb="125" eb="127">
      <t>ニュウシュ</t>
    </rPh>
    <phoneticPr fontId="1"/>
  </si>
  <si>
    <t>○ ①～⑦に該当しない項目で大量に使用しているエネルギーがある場合には、⑧以降の表に入力してください。</t>
    <rPh sb="14" eb="15">
      <t>オオ</t>
    </rPh>
    <rPh sb="37" eb="39">
      <t>イコウ</t>
    </rPh>
    <phoneticPr fontId="1"/>
  </si>
  <si>
    <t>　こちらから入手できる排出係数の単位は「t-CO2/kWh」ですが、本表では単位を「kg-CO2/kWh」としているため、1,000を乗じて入力してください。</t>
    <rPh sb="6" eb="8">
      <t>ニュウシュ</t>
    </rPh>
    <rPh sb="11" eb="13">
      <t>ハイシュツ</t>
    </rPh>
    <rPh sb="13" eb="15">
      <t>ケイスウ</t>
    </rPh>
    <rPh sb="16" eb="18">
      <t>タンイ</t>
    </rPh>
    <rPh sb="34" eb="36">
      <t>ホンピョウ</t>
    </rPh>
    <rPh sb="38" eb="40">
      <t>タンイ</t>
    </rPh>
    <rPh sb="67" eb="68">
      <t>ジョウ</t>
    </rPh>
    <rPh sb="70" eb="72">
      <t>ニュウリョク</t>
    </rPh>
    <phoneticPr fontId="2"/>
  </si>
  <si>
    <t>エネルギー
使用量
（シート：
3.エネルギー使用量）</t>
    <rPh sb="6" eb="9">
      <t>シヨウリョウ</t>
    </rPh>
    <rPh sb="23" eb="26">
      <t>シヨウリョウ</t>
    </rPh>
    <phoneticPr fontId="1"/>
  </si>
  <si>
    <t>産業廃棄物総排出量
（シート：6.産業廃棄物排出量等）</t>
    <rPh sb="0" eb="2">
      <t>サンギョウ</t>
    </rPh>
    <rPh sb="2" eb="5">
      <t>ハイキブツ</t>
    </rPh>
    <rPh sb="5" eb="6">
      <t>ソウ</t>
    </rPh>
    <rPh sb="6" eb="9">
      <t>ハイシュツリョウ</t>
    </rPh>
    <phoneticPr fontId="1"/>
  </si>
  <si>
    <t>産業廃棄物（特別管理）総排出量
（シート：6.産業廃棄物排出量等）</t>
    <rPh sb="0" eb="2">
      <t>サンギョウ</t>
    </rPh>
    <rPh sb="2" eb="5">
      <t>ハイキブツ</t>
    </rPh>
    <rPh sb="6" eb="8">
      <t>トクベツ</t>
    </rPh>
    <rPh sb="8" eb="10">
      <t>カンリ</t>
    </rPh>
    <rPh sb="11" eb="12">
      <t>ソウ</t>
    </rPh>
    <rPh sb="12" eb="15">
      <t>ハイシュツリョウ</t>
    </rPh>
    <phoneticPr fontId="1"/>
  </si>
  <si>
    <t>水使用量
（シート：
7.水使用量及び総排出量）</t>
    <rPh sb="0" eb="1">
      <t>ミズ</t>
    </rPh>
    <rPh sb="1" eb="4">
      <t>シヨウリョウ</t>
    </rPh>
    <phoneticPr fontId="1"/>
  </si>
  <si>
    <t>化学物質
使用量
（シート：
8.化学物質使用量）</t>
    <rPh sb="0" eb="2">
      <t>カガク</t>
    </rPh>
    <rPh sb="2" eb="4">
      <t>ブッシツ</t>
    </rPh>
    <rPh sb="5" eb="8">
      <t>シヨウリョウ</t>
    </rPh>
    <phoneticPr fontId="1"/>
  </si>
  <si>
    <t>○ 内訳については、上段に廃棄物の種類（可燃ごみ、不燃ごみ、資源ごみ等）を、下段の括弧内には当該地方公共団体等における処理方法等（焼却、最終処分（埋立）、再資源化等）を、それぞれ入力してください。</t>
    <phoneticPr fontId="1"/>
  </si>
  <si>
    <t>○ 処理費用について、再資源化のために有価物として売却している場合は、金額をマイナスで入力してください。</t>
    <phoneticPr fontId="1"/>
  </si>
  <si>
    <t>○ 処理費用には、収集運搬及び処分に関わる費用の合計を入力してください。</t>
    <rPh sb="21" eb="23">
      <t>ヒヨウ</t>
    </rPh>
    <phoneticPr fontId="1"/>
  </si>
  <si>
    <t>○ 内訳には、廃棄物の種類を入力してください。</t>
    <phoneticPr fontId="1"/>
  </si>
  <si>
    <t>○ 処理費用には、収集運搬及び処分に関わる費用の合計を入力してください。</t>
    <rPh sb="13" eb="14">
      <t>オヨ</t>
    </rPh>
    <rPh sb="15" eb="17">
      <t>ショブン</t>
    </rPh>
    <rPh sb="18" eb="19">
      <t>カカ</t>
    </rPh>
    <rPh sb="24" eb="26">
      <t>ゴウケイ</t>
    </rPh>
    <rPh sb="27" eb="29">
      <t>ニュウリョク</t>
    </rPh>
    <phoneticPr fontId="1"/>
  </si>
  <si>
    <t>○ 再資源化量には、有価物として売却したものも含まれます。</t>
    <rPh sb="2" eb="6">
      <t>サイシゲンカ</t>
    </rPh>
    <rPh sb="6" eb="7">
      <t>リョウ</t>
    </rPh>
    <rPh sb="10" eb="13">
      <t>ユウカブツ</t>
    </rPh>
    <rPh sb="16" eb="18">
      <t>バイキャク</t>
    </rPh>
    <rPh sb="23" eb="24">
      <t>フク</t>
    </rPh>
    <phoneticPr fontId="1"/>
  </si>
  <si>
    <t>は、自動で合計値等が入力され、「2. 環境への負荷の状況（取りまとめ表）」に自動で入力されます。</t>
    <rPh sb="2" eb="4">
      <t>ジドウ</t>
    </rPh>
    <rPh sb="5" eb="8">
      <t>ゴウケイチ</t>
    </rPh>
    <rPh sb="8" eb="9">
      <t>トウ</t>
    </rPh>
    <rPh sb="10" eb="12">
      <t>ニュウリョク</t>
    </rPh>
    <rPh sb="19" eb="21">
      <t>カンキョウ</t>
    </rPh>
    <rPh sb="23" eb="25">
      <t>フカ</t>
    </rPh>
    <rPh sb="26" eb="28">
      <t>ジョウキョウ</t>
    </rPh>
    <rPh sb="29" eb="30">
      <t>ト</t>
    </rPh>
    <rPh sb="34" eb="35">
      <t>ヒョウ</t>
    </rPh>
    <rPh sb="38" eb="40">
      <t>ジドウ</t>
    </rPh>
    <rPh sb="41" eb="43">
      <t>ニュウリョク</t>
    </rPh>
    <phoneticPr fontId="1"/>
  </si>
  <si>
    <t>廃棄物の種類</t>
    <rPh sb="0" eb="3">
      <t>ハイキブツ</t>
    </rPh>
    <rPh sb="4" eb="6">
      <t>シュルイ</t>
    </rPh>
    <phoneticPr fontId="2"/>
  </si>
  <si>
    <t>○ 環境負荷のうち、二酸化炭素排出量（エネルギー使用量）、受託、または受領した産業廃棄物の処理量、一般廃棄物排出量等、産業廃棄物排出量等、</t>
    <rPh sb="35" eb="37">
      <t>ジュリョウ</t>
    </rPh>
    <rPh sb="39" eb="41">
      <t>サンギョウ</t>
    </rPh>
    <phoneticPr fontId="1"/>
  </si>
  <si>
    <t>○ 本取りまとめ表は、「3. エネルギー使用量」「4. 受託、または受領した廃棄物の処理量」「5. 一般廃棄物排出量等」「6. 産業廃棄物排出量等」「7. 水使用量」「8. 化学物質使用量」を一表に取りまとめたもので、各表の黄色のセルの合計値が自動で入力されるよう設定しています。</t>
    <rPh sb="3" eb="4">
      <t>ト</t>
    </rPh>
    <rPh sb="8" eb="9">
      <t>ヒョウ</t>
    </rPh>
    <rPh sb="20" eb="23">
      <t>シヨウリョウ</t>
    </rPh>
    <rPh sb="78" eb="79">
      <t>ミズ</t>
    </rPh>
    <rPh sb="79" eb="82">
      <t>シヨウリョウ</t>
    </rPh>
    <rPh sb="87" eb="89">
      <t>カガク</t>
    </rPh>
    <rPh sb="89" eb="91">
      <t>ブッシツ</t>
    </rPh>
    <rPh sb="91" eb="94">
      <t>シヨウリョウ</t>
    </rPh>
    <rPh sb="96" eb="97">
      <t>イチ</t>
    </rPh>
    <rPh sb="97" eb="98">
      <t>オモテ</t>
    </rPh>
    <rPh sb="99" eb="100">
      <t>ト</t>
    </rPh>
    <rPh sb="109" eb="111">
      <t>カクヒョウ</t>
    </rPh>
    <rPh sb="112" eb="114">
      <t>キイロ</t>
    </rPh>
    <rPh sb="118" eb="121">
      <t>ゴウケイチ</t>
    </rPh>
    <rPh sb="122" eb="124">
      <t>ジドウ</t>
    </rPh>
    <rPh sb="125" eb="127">
      <t>ニュウリョク</t>
    </rPh>
    <rPh sb="132" eb="134">
      <t>セッテイ</t>
    </rPh>
    <phoneticPr fontId="1"/>
  </si>
  <si>
    <t>別表　環境への負荷の自己チェック表　【産業廃棄物処理業者向け】</t>
    <phoneticPr fontId="1"/>
  </si>
  <si>
    <t>4. 受託、または受領した廃棄物、再生資源等の処理量等</t>
    <rPh sb="3" eb="5">
      <t>ジュタク</t>
    </rPh>
    <rPh sb="9" eb="11">
      <t>ジュリョウ</t>
    </rPh>
    <rPh sb="13" eb="16">
      <t>ハイキブツ</t>
    </rPh>
    <rPh sb="17" eb="19">
      <t>サイセイ</t>
    </rPh>
    <rPh sb="19" eb="21">
      <t>シゲン</t>
    </rPh>
    <rPh sb="21" eb="22">
      <t>トウ</t>
    </rPh>
    <rPh sb="23" eb="26">
      <t>ショリリョウ</t>
    </rPh>
    <rPh sb="26" eb="27">
      <t>トウ</t>
    </rPh>
    <phoneticPr fontId="1"/>
  </si>
  <si>
    <t>（１）産業廃棄物</t>
    <rPh sb="3" eb="8">
      <t>サンギョウハイキブツ</t>
    </rPh>
    <phoneticPr fontId="1"/>
  </si>
  <si>
    <t>＜記入例＞</t>
    <rPh sb="1" eb="3">
      <t>キニュウ</t>
    </rPh>
    <rPh sb="3" eb="4">
      <t>レイ</t>
    </rPh>
    <phoneticPr fontId="1"/>
  </si>
  <si>
    <t>（ⅱ） 中間処理</t>
    <phoneticPr fontId="1"/>
  </si>
  <si>
    <t>処理量</t>
    <rPh sb="0" eb="3">
      <t>ショリリョウ</t>
    </rPh>
    <phoneticPr fontId="2"/>
  </si>
  <si>
    <t>小計</t>
    <rPh sb="0" eb="2">
      <t>ショウケイ</t>
    </rPh>
    <phoneticPr fontId="1"/>
  </si>
  <si>
    <t>（ⅲ）最終処分</t>
    <rPh sb="3" eb="5">
      <t>サイシュウ</t>
    </rPh>
    <rPh sb="5" eb="7">
      <t>ショブン</t>
    </rPh>
    <phoneticPr fontId="1"/>
  </si>
  <si>
    <t>処分量</t>
    <rPh sb="0" eb="3">
      <t>ショブンリョウ</t>
    </rPh>
    <phoneticPr fontId="2"/>
  </si>
  <si>
    <t>処理量・処分量</t>
    <rPh sb="0" eb="3">
      <t>ショリリョウ</t>
    </rPh>
    <rPh sb="4" eb="7">
      <t>ショブンリョウ</t>
    </rPh>
    <phoneticPr fontId="2"/>
  </si>
  <si>
    <t>最終処分</t>
    <phoneticPr fontId="1"/>
  </si>
  <si>
    <t>（２）一般廃棄物</t>
    <rPh sb="3" eb="5">
      <t>イッパン</t>
    </rPh>
    <rPh sb="5" eb="8">
      <t>ハイキブツ</t>
    </rPh>
    <phoneticPr fontId="1"/>
  </si>
  <si>
    <t>収集運搬量</t>
    <rPh sb="0" eb="5">
      <t>シュウシュウウンパンリョウ</t>
    </rPh>
    <phoneticPr fontId="2"/>
  </si>
  <si>
    <t>事業系</t>
    <rPh sb="0" eb="3">
      <t>ジギョウケイ</t>
    </rPh>
    <phoneticPr fontId="1"/>
  </si>
  <si>
    <t>可燃ごみ</t>
    <rPh sb="0" eb="2">
      <t>カネン</t>
    </rPh>
    <phoneticPr fontId="1"/>
  </si>
  <si>
    <t>不燃ごみ</t>
    <rPh sb="0" eb="2">
      <t>フネン</t>
    </rPh>
    <phoneticPr fontId="1"/>
  </si>
  <si>
    <t>資源ごみ（　　　　　　　　　　　　　　　）</t>
    <rPh sb="0" eb="2">
      <t>シゲン</t>
    </rPh>
    <phoneticPr fontId="1"/>
  </si>
  <si>
    <t>その他：</t>
    <rPh sb="2" eb="3">
      <t>タ</t>
    </rPh>
    <phoneticPr fontId="1"/>
  </si>
  <si>
    <t>家庭系</t>
    <rPh sb="0" eb="2">
      <t>カテイ</t>
    </rPh>
    <rPh sb="2" eb="3">
      <t>ケイ</t>
    </rPh>
    <phoneticPr fontId="1"/>
  </si>
  <si>
    <t>し尿・汚泥</t>
    <rPh sb="1" eb="2">
      <t>ニョウ</t>
    </rPh>
    <rPh sb="3" eb="5">
      <t>オデイ</t>
    </rPh>
    <phoneticPr fontId="1"/>
  </si>
  <si>
    <t>（ⅱ） 中間処理</t>
    <phoneticPr fontId="1"/>
  </si>
  <si>
    <t>資源ごみ（　　　　　）</t>
    <rPh sb="0" eb="2">
      <t>シゲン</t>
    </rPh>
    <phoneticPr fontId="1"/>
  </si>
  <si>
    <t>中間処理後の
最終処分</t>
    <rPh sb="0" eb="2">
      <t>チュウカン</t>
    </rPh>
    <rPh sb="2" eb="5">
      <t>ショリゴ</t>
    </rPh>
    <rPh sb="7" eb="9">
      <t>サイシュウ</t>
    </rPh>
    <rPh sb="9" eb="11">
      <t>ショブン</t>
    </rPh>
    <phoneticPr fontId="1"/>
  </si>
  <si>
    <t>焼却灰</t>
    <rPh sb="0" eb="3">
      <t>ショウキャクバイ</t>
    </rPh>
    <phoneticPr fontId="1"/>
  </si>
  <si>
    <t>（３）再生資源の回収・収集等</t>
    <rPh sb="3" eb="5">
      <t>サイセイ</t>
    </rPh>
    <rPh sb="5" eb="7">
      <t>シゲン</t>
    </rPh>
    <rPh sb="8" eb="10">
      <t>カイシュウ</t>
    </rPh>
    <rPh sb="11" eb="13">
      <t>シュウシュウ</t>
    </rPh>
    <rPh sb="13" eb="14">
      <t>トウ</t>
    </rPh>
    <phoneticPr fontId="1"/>
  </si>
  <si>
    <t>再生資源の種類</t>
    <rPh sb="0" eb="2">
      <t>サイセイ</t>
    </rPh>
    <rPh sb="2" eb="4">
      <t>シゲン</t>
    </rPh>
    <rPh sb="5" eb="7">
      <t>シュルイ</t>
    </rPh>
    <phoneticPr fontId="1"/>
  </si>
  <si>
    <t>回収・収集等運搬量</t>
    <rPh sb="0" eb="2">
      <t>カイシュウ</t>
    </rPh>
    <rPh sb="3" eb="5">
      <t>シュウシュウ</t>
    </rPh>
    <rPh sb="5" eb="6">
      <t>トウ</t>
    </rPh>
    <rPh sb="6" eb="9">
      <t>ウンパンリョウ</t>
    </rPh>
    <phoneticPr fontId="1"/>
  </si>
  <si>
    <t>金属</t>
    <rPh sb="0" eb="2">
      <t>キンゾク</t>
    </rPh>
    <phoneticPr fontId="1"/>
  </si>
  <si>
    <t>古紙</t>
    <rPh sb="0" eb="2">
      <t>コシ</t>
    </rPh>
    <phoneticPr fontId="1"/>
  </si>
  <si>
    <t>廃棄製品</t>
    <rPh sb="0" eb="2">
      <t>ハイキ</t>
    </rPh>
    <rPh sb="2" eb="4">
      <t>セイヒン</t>
    </rPh>
    <phoneticPr fontId="1"/>
  </si>
  <si>
    <t>処理又は加工等方法</t>
    <rPh sb="0" eb="2">
      <t>ショリ</t>
    </rPh>
    <rPh sb="2" eb="3">
      <t>マタ</t>
    </rPh>
    <rPh sb="4" eb="6">
      <t>カコウ</t>
    </rPh>
    <rPh sb="6" eb="7">
      <t>トウ</t>
    </rPh>
    <rPh sb="7" eb="9">
      <t>ホウホウ</t>
    </rPh>
    <phoneticPr fontId="1"/>
  </si>
  <si>
    <t>再資源化量</t>
    <phoneticPr fontId="1"/>
  </si>
  <si>
    <t>4. 受託、または受領した廃棄物、再生資源等の処理量等</t>
    <phoneticPr fontId="1"/>
  </si>
  <si>
    <t>一般廃棄物総排出量
（シート：5.一般廃棄物排出量等）</t>
    <rPh sb="0" eb="2">
      <t>イッパン</t>
    </rPh>
    <rPh sb="2" eb="5">
      <t>ハイキブツ</t>
    </rPh>
    <rPh sb="5" eb="6">
      <t>ソウ</t>
    </rPh>
    <rPh sb="6" eb="9">
      <t>ハイシュツリョウ</t>
    </rPh>
    <phoneticPr fontId="1"/>
  </si>
  <si>
    <t>受託、または受領した廃棄物、再生資源等の処理量等
（シート：4. 受託、または受領した廃棄物、再生資源等の処理量等）</t>
    <phoneticPr fontId="1"/>
  </si>
  <si>
    <t>中間処理後の最終処分量</t>
    <rPh sb="0" eb="2">
      <t>チュウカン</t>
    </rPh>
    <rPh sb="2" eb="5">
      <t>ショリゴ</t>
    </rPh>
    <rPh sb="6" eb="8">
      <t>サイシュウ</t>
    </rPh>
    <rPh sb="8" eb="11">
      <t>ショブンリョウ</t>
    </rPh>
    <phoneticPr fontId="1"/>
  </si>
  <si>
    <t>（３）再生資源の回収・収集等</t>
    <rPh sb="3" eb="5">
      <t>サイセイ</t>
    </rPh>
    <rPh sb="5" eb="7">
      <t>シゲン</t>
    </rPh>
    <rPh sb="8" eb="10">
      <t>カイシュウ</t>
    </rPh>
    <rPh sb="11" eb="13">
      <t>シュウシュウ</t>
    </rPh>
    <rPh sb="13" eb="14">
      <t>トウ</t>
    </rPh>
    <phoneticPr fontId="1"/>
  </si>
  <si>
    <t>（４）再生資源または廃棄物の再資源化等</t>
    <rPh sb="3" eb="5">
      <t>サイセイ</t>
    </rPh>
    <rPh sb="5" eb="7">
      <t>シゲン</t>
    </rPh>
    <rPh sb="10" eb="13">
      <t>ハイキブツ</t>
    </rPh>
    <rPh sb="14" eb="18">
      <t>サイシゲンカ</t>
    </rPh>
    <rPh sb="18" eb="19">
      <t>トウ</t>
    </rPh>
    <phoneticPr fontId="1"/>
  </si>
  <si>
    <t>(1)産業廃棄物</t>
    <rPh sb="3" eb="8">
      <t>サンギョウハイキブツ</t>
    </rPh>
    <phoneticPr fontId="1"/>
  </si>
  <si>
    <t>(2)一般廃棄物</t>
    <rPh sb="3" eb="5">
      <t>イッパン</t>
    </rPh>
    <rPh sb="5" eb="8">
      <t>ハイキブツ</t>
    </rPh>
    <phoneticPr fontId="1"/>
  </si>
  <si>
    <t>中間処理量</t>
    <rPh sb="0" eb="2">
      <t>チュウカン</t>
    </rPh>
    <rPh sb="2" eb="4">
      <t>ショリ</t>
    </rPh>
    <rPh sb="4" eb="5">
      <t>リョウ</t>
    </rPh>
    <phoneticPr fontId="1"/>
  </si>
  <si>
    <t>t</t>
    <phoneticPr fontId="2"/>
  </si>
  <si>
    <t>○ 収集運搬量、処理量等を単位（「t」「kg」または「m3」）を付けてご記入ください。</t>
    <rPh sb="2" eb="4">
      <t>シュウシュウ</t>
    </rPh>
    <rPh sb="4" eb="6">
      <t>ウンパン</t>
    </rPh>
    <rPh sb="6" eb="7">
      <t>リョウ</t>
    </rPh>
    <rPh sb="8" eb="10">
      <t>ショリ</t>
    </rPh>
    <rPh sb="10" eb="12">
      <t>リョウナド</t>
    </rPh>
    <rPh sb="13" eb="15">
      <t>タンイ</t>
    </rPh>
    <rPh sb="32" eb="33">
      <t>ツ</t>
    </rPh>
    <rPh sb="36" eb="38">
      <t>キニュウ</t>
    </rPh>
    <phoneticPr fontId="1"/>
  </si>
  <si>
    <t>○ 回収・収集等運搬量を単位（「t」「kg」「台」「個」など）を付けてご記入ください。</t>
    <rPh sb="2" eb="4">
      <t>カイシュウ</t>
    </rPh>
    <rPh sb="5" eb="7">
      <t>シュウシュウ</t>
    </rPh>
    <rPh sb="7" eb="8">
      <t>トウ</t>
    </rPh>
    <rPh sb="8" eb="10">
      <t>ウンパン</t>
    </rPh>
    <rPh sb="10" eb="11">
      <t>リョウ</t>
    </rPh>
    <rPh sb="12" eb="14">
      <t>タンイ</t>
    </rPh>
    <rPh sb="32" eb="33">
      <t>ツ</t>
    </rPh>
    <rPh sb="36" eb="38">
      <t>キニュウ</t>
    </rPh>
    <phoneticPr fontId="1"/>
  </si>
  <si>
    <t>○ 再資源化量及び最終処分量を単位（「t」「kg」「台」「個」など）を付けてご記入ください。</t>
    <rPh sb="2" eb="6">
      <t>サイシゲンカ</t>
    </rPh>
    <rPh sb="6" eb="7">
      <t>リョウ</t>
    </rPh>
    <rPh sb="7" eb="8">
      <t>オヨ</t>
    </rPh>
    <rPh sb="9" eb="11">
      <t>サイシュウ</t>
    </rPh>
    <rPh sb="11" eb="14">
      <t>ショブンリョウ</t>
    </rPh>
    <rPh sb="15" eb="17">
      <t>タンイ</t>
    </rPh>
    <rPh sb="26" eb="27">
      <t>ダイ</t>
    </rPh>
    <rPh sb="29" eb="30">
      <t>コ</t>
    </rPh>
    <rPh sb="35" eb="36">
      <t>ツ</t>
    </rPh>
    <rPh sb="39" eb="41">
      <t>キニュウ</t>
    </rPh>
    <phoneticPr fontId="1"/>
  </si>
  <si>
    <t>家庭系</t>
    <rPh sb="0" eb="3">
      <t>カテイケイ</t>
    </rPh>
    <phoneticPr fontId="1"/>
  </si>
  <si>
    <t>（４）再生資源の再資源化等</t>
    <rPh sb="3" eb="5">
      <t>サイセイ</t>
    </rPh>
    <rPh sb="5" eb="7">
      <t>シゲン</t>
    </rPh>
    <rPh sb="8" eb="12">
      <t>サイシゲンカ</t>
    </rPh>
    <rPh sb="12" eb="13">
      <t>トウ</t>
    </rPh>
    <phoneticPr fontId="1"/>
  </si>
  <si>
    <t>○ 再生資源の種類毎に処理又は加工方法等をご記入ください。</t>
    <rPh sb="2" eb="4">
      <t>サイセイ</t>
    </rPh>
    <rPh sb="4" eb="6">
      <t>シゲン</t>
    </rPh>
    <rPh sb="7" eb="9">
      <t>シュルイ</t>
    </rPh>
    <rPh sb="9" eb="10">
      <t>ゴト</t>
    </rPh>
    <rPh sb="11" eb="13">
      <t>ショリ</t>
    </rPh>
    <rPh sb="13" eb="14">
      <t>マタ</t>
    </rPh>
    <rPh sb="15" eb="17">
      <t>カコウ</t>
    </rPh>
    <rPh sb="17" eb="19">
      <t>ホウホウ</t>
    </rPh>
    <rPh sb="19" eb="20">
      <t>トウ</t>
    </rPh>
    <rPh sb="22" eb="24">
      <t>キニュウ</t>
    </rPh>
    <phoneticPr fontId="1"/>
  </si>
  <si>
    <t>○ 「4. 受託、または受領した廃棄物、再生資源等の処理量等」の「（３）再生資源の回収・収集等」及び「（４）再生資源の再資源化等」は、必要に応じて本取りまとめ表に直接入力してください。</t>
    <rPh sb="6" eb="8">
      <t>ジュタク</t>
    </rPh>
    <rPh sb="12" eb="14">
      <t>ジュリョウ</t>
    </rPh>
    <rPh sb="16" eb="19">
      <t>ハイキブツ</t>
    </rPh>
    <rPh sb="20" eb="22">
      <t>サイセイ</t>
    </rPh>
    <rPh sb="22" eb="24">
      <t>シゲン</t>
    </rPh>
    <rPh sb="24" eb="25">
      <t>トウ</t>
    </rPh>
    <rPh sb="26" eb="29">
      <t>ショリリョウ</t>
    </rPh>
    <rPh sb="29" eb="30">
      <t>トウ</t>
    </rPh>
    <rPh sb="36" eb="38">
      <t>サイセイ</t>
    </rPh>
    <rPh sb="38" eb="40">
      <t>シゲン</t>
    </rPh>
    <rPh sb="41" eb="43">
      <t>カイシュウ</t>
    </rPh>
    <rPh sb="44" eb="46">
      <t>シュウシュウ</t>
    </rPh>
    <rPh sb="46" eb="47">
      <t>トウ</t>
    </rPh>
    <rPh sb="48" eb="49">
      <t>オヨ</t>
    </rPh>
    <rPh sb="54" eb="56">
      <t>サイセイ</t>
    </rPh>
    <rPh sb="56" eb="58">
      <t>シゲン</t>
    </rPh>
    <rPh sb="59" eb="63">
      <t>サイシゲンカ</t>
    </rPh>
    <rPh sb="63" eb="64">
      <t>トウ</t>
    </rPh>
    <rPh sb="67" eb="69">
      <t>ヒツヨウ</t>
    </rPh>
    <rPh sb="70" eb="71">
      <t>オウ</t>
    </rPh>
    <rPh sb="73" eb="74">
      <t>ホン</t>
    </rPh>
    <rPh sb="74" eb="75">
      <t>ト</t>
    </rPh>
    <rPh sb="79" eb="80">
      <t>ヒョウ</t>
    </rPh>
    <rPh sb="81" eb="83">
      <t>チョクセツ</t>
    </rPh>
    <rPh sb="83" eb="85">
      <t>ニュウリョク</t>
    </rPh>
    <phoneticPr fontId="1"/>
  </si>
  <si>
    <t>小計</t>
    <rPh sb="0" eb="2">
      <t>ショウケイ</t>
    </rPh>
    <phoneticPr fontId="1"/>
  </si>
  <si>
    <t>処分量等</t>
    <rPh sb="0" eb="3">
      <t>ショブンリョウ</t>
    </rPh>
    <rPh sb="3" eb="4">
      <t>トウ</t>
    </rPh>
    <phoneticPr fontId="2"/>
  </si>
  <si>
    <t>処理量等</t>
    <rPh sb="0" eb="3">
      <t>ショリリョウ</t>
    </rPh>
    <rPh sb="3" eb="4">
      <t>トウ</t>
    </rPh>
    <phoneticPr fontId="2"/>
  </si>
  <si>
    <t>中間処理
（再資源化等）</t>
    <rPh sb="0" eb="2">
      <t>チュウカン</t>
    </rPh>
    <rPh sb="2" eb="4">
      <t>ショリ</t>
    </rPh>
    <rPh sb="6" eb="10">
      <t>サイシゲンカ</t>
    </rPh>
    <rPh sb="10" eb="11">
      <t>トウ</t>
    </rPh>
    <phoneticPr fontId="1"/>
  </si>
  <si>
    <t>（ⅳ）中間処理後の産業廃棄物（最終処分・中間処理・再資源化等）</t>
    <rPh sb="3" eb="5">
      <t>チュウカン</t>
    </rPh>
    <rPh sb="5" eb="7">
      <t>ショリ</t>
    </rPh>
    <rPh sb="7" eb="8">
      <t>ゴ</t>
    </rPh>
    <rPh sb="9" eb="11">
      <t>サンギョウ</t>
    </rPh>
    <rPh sb="11" eb="14">
      <t>ハイキブツ</t>
    </rPh>
    <rPh sb="15" eb="17">
      <t>サイシュウ</t>
    </rPh>
    <rPh sb="17" eb="19">
      <t>ショブン</t>
    </rPh>
    <rPh sb="20" eb="22">
      <t>チュウカン</t>
    </rPh>
    <rPh sb="22" eb="24">
      <t>ショリ</t>
    </rPh>
    <rPh sb="25" eb="29">
      <t>サイシゲンカ</t>
    </rPh>
    <rPh sb="29" eb="30">
      <t>トウ</t>
    </rPh>
    <phoneticPr fontId="1"/>
  </si>
  <si>
    <t>中間処理量等</t>
    <rPh sb="0" eb="2">
      <t>チュウカン</t>
    </rPh>
    <rPh sb="2" eb="5">
      <t>ショリリョウ</t>
    </rPh>
    <rPh sb="5" eb="6">
      <t>トウ</t>
    </rPh>
    <phoneticPr fontId="1"/>
  </si>
  <si>
    <t>最終処分量等</t>
    <rPh sb="0" eb="2">
      <t>サイシュウ</t>
    </rPh>
    <rPh sb="2" eb="5">
      <t>ショブンリョウ</t>
    </rPh>
    <rPh sb="5" eb="6">
      <t>トウ</t>
    </rPh>
    <phoneticPr fontId="1"/>
  </si>
  <si>
    <t>中間処理後の処分量</t>
    <rPh sb="0" eb="2">
      <t>チュウカン</t>
    </rPh>
    <rPh sb="2" eb="5">
      <t>ショリゴ</t>
    </rPh>
    <rPh sb="6" eb="9">
      <t>ショブンリョウ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</si>
</sst>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176" formatCode="yyyy&quot;年&quot;m&quot;月&quot;;@"/>
    <numFmt numFmtId="177" formatCode="0.000_ "/>
    <numFmt numFmtId="178" formatCode="0.0%"/>
    <numFmt numFmtId="179" formatCode="#,##0_ "/>
    <numFmt numFmtId="180" formatCode="#,##0.000_ "/>
    <numFmt numFmtId="181" formatCode="#,##0_);[Red]\(#,##0\)"/>
    <numFmt numFmtId="182" formatCode="#,##0.0_ "/>
    <numFmt numFmtId="183" formatCode="#,##0.00_ "/>
    <numFmt numFmtId="184" formatCode="#,##0.000_);[Red]\(#,##0.000\)"/>
    <numFmt numFmtId="185" formatCode="#,##0.0000_ "/>
    <numFmt numFmtId="186" formatCode="#,##0.00_);[Red]\(#,##0.00\)"/>
  </numFmts>
  <fonts count="24" x14ac:knownFonts="1">
    <font>
      <sz val="11"/>
      <color theme="1"/>
      <name val="メイリオ"/>
      <family val="3"/>
      <charset val="128"/>
    </font>
    <font>
      <sz val="6"/>
      <name val="メイリオ"/>
      <family val="3"/>
      <charset val="128"/>
    </font>
    <font>
      <sz val="6"/>
      <name val="ＭＳ Ｐゴシック"/>
      <family val="3"/>
      <charset val="128"/>
    </font>
    <font>
      <sz val="10.5"/>
      <name val="メイリオ"/>
      <family val="3"/>
      <charset val="128"/>
    </font>
    <font>
      <sz val="14"/>
      <name val="メイリオ"/>
      <family val="3"/>
      <charset val="128"/>
    </font>
    <font>
      <sz val="11"/>
      <color theme="1"/>
      <name val="メイリオ"/>
      <family val="3"/>
      <charset val="128"/>
    </font>
    <font>
      <sz val="11"/>
      <color theme="1"/>
      <name val="ＭＳ Ｐゴシック"/>
      <family val="3"/>
      <charset val="128"/>
      <scheme val="minor"/>
    </font>
    <font>
      <sz val="9"/>
      <color theme="1"/>
      <name val="メイリオ"/>
      <family val="3"/>
      <charset val="128"/>
    </font>
    <font>
      <sz val="10.5"/>
      <color theme="1"/>
      <name val="メイリオ"/>
      <family val="3"/>
      <charset val="128"/>
    </font>
    <font>
      <sz val="10.5"/>
      <color theme="0"/>
      <name val="メイリオ"/>
      <family val="3"/>
      <charset val="128"/>
    </font>
    <font>
      <b/>
      <sz val="14"/>
      <color theme="1"/>
      <name val="メイリオ"/>
      <family val="3"/>
      <charset val="128"/>
    </font>
    <font>
      <b/>
      <sz val="10.5"/>
      <color theme="1"/>
      <name val="メイリオ"/>
      <family val="3"/>
      <charset val="128"/>
    </font>
    <font>
      <sz val="14"/>
      <color theme="1"/>
      <name val="メイリオ"/>
      <family val="3"/>
      <charset val="128"/>
    </font>
    <font>
      <sz val="11"/>
      <color theme="0"/>
      <name val="ＭＳ Ｐゴシック"/>
      <family val="3"/>
      <charset val="128"/>
      <scheme val="minor"/>
    </font>
    <font>
      <sz val="10.5"/>
      <color theme="1"/>
      <name val="ＭＳ Ｐゴシック"/>
      <family val="3"/>
      <charset val="128"/>
      <scheme val="minor"/>
    </font>
    <font>
      <sz val="10.5"/>
      <color theme="0"/>
      <name val="ＭＳ Ｐゴシック"/>
      <family val="3"/>
      <charset val="128"/>
      <scheme val="minor"/>
    </font>
    <font>
      <sz val="10.5"/>
      <color rgb="FF000000"/>
      <name val="メイリオ"/>
      <family val="3"/>
      <charset val="128"/>
    </font>
    <font>
      <sz val="11"/>
      <color theme="0"/>
      <name val="メイリオ"/>
      <family val="3"/>
      <charset val="128"/>
    </font>
    <font>
      <sz val="10.5"/>
      <color rgb="FFFF0000"/>
      <name val="メイリオ"/>
      <family val="3"/>
      <charset val="128"/>
    </font>
    <font>
      <b/>
      <sz val="14"/>
      <color rgb="FFFF0000"/>
      <name val="メイリオ"/>
      <family val="3"/>
      <charset val="128"/>
    </font>
    <font>
      <b/>
      <sz val="14"/>
      <name val="メイリオ"/>
      <family val="3"/>
      <charset val="128"/>
    </font>
    <font>
      <sz val="7"/>
      <color theme="1"/>
      <name val="メイリオ"/>
      <family val="3"/>
      <charset val="128"/>
    </font>
    <font>
      <sz val="11"/>
      <name val="メイリオ"/>
      <family val="3"/>
      <charset val="128"/>
    </font>
    <font>
      <b/>
      <sz val="12"/>
      <color theme="1"/>
      <name val="メイリオ"/>
      <family val="3"/>
      <charset val="128"/>
    </font>
  </fonts>
  <fills count="5">
    <fill>
      <patternFill patternType="none"/>
    </fill>
    <fill>
      <patternFill patternType="gray125"/>
    </fill>
    <fill>
      <patternFill patternType="solid">
        <fgColor theme="0"/>
        <bgColor indexed="64"/>
      </patternFill>
    </fill>
    <fill>
      <patternFill patternType="solid">
        <fgColor rgb="FFFFFF99"/>
        <bgColor indexed="64"/>
      </patternFill>
    </fill>
    <fill>
      <patternFill patternType="solid">
        <fgColor theme="8" tint="0.79998168889431442"/>
        <bgColor indexed="64"/>
      </patternFill>
    </fill>
  </fills>
  <borders count="8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right/>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diagonal/>
    </border>
    <border>
      <left/>
      <right/>
      <top style="thin">
        <color indexed="64"/>
      </top>
      <bottom/>
      <diagonal/>
    </border>
    <border>
      <left style="medium">
        <color indexed="64"/>
      </left>
      <right style="medium">
        <color indexed="64"/>
      </right>
      <top/>
      <bottom/>
      <diagonal/>
    </border>
    <border>
      <left style="medium">
        <color indexed="64"/>
      </left>
      <right style="medium">
        <color indexed="64"/>
      </right>
      <top style="thin">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diagonalDown="1">
      <left style="medium">
        <color indexed="64"/>
      </left>
      <right style="thin">
        <color indexed="64"/>
      </right>
      <top style="thin">
        <color indexed="64"/>
      </top>
      <bottom style="thin">
        <color indexed="64"/>
      </bottom>
      <diagonal style="thin">
        <color indexed="64"/>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bottom style="thin">
        <color indexed="64"/>
      </bottom>
      <diagonal style="thin">
        <color indexed="64"/>
      </diagonal>
    </border>
    <border diagonalDown="1">
      <left style="thin">
        <color indexed="64"/>
      </left>
      <right style="thin">
        <color indexed="64"/>
      </right>
      <top/>
      <bottom/>
      <diagonal style="thin">
        <color indexed="64"/>
      </diagonal>
    </border>
    <border diagonalDown="1">
      <left style="thin">
        <color indexed="64"/>
      </left>
      <right style="medium">
        <color indexed="64"/>
      </right>
      <top style="thin">
        <color indexed="64"/>
      </top>
      <bottom/>
      <diagonal style="thin">
        <color indexed="64"/>
      </diagonal>
    </border>
    <border diagonalDown="1">
      <left style="thin">
        <color indexed="64"/>
      </left>
      <right style="medium">
        <color indexed="64"/>
      </right>
      <top/>
      <bottom style="thin">
        <color indexed="64"/>
      </bottom>
      <diagonal style="thin">
        <color indexed="64"/>
      </diagonal>
    </border>
    <border diagonalDown="1">
      <left style="thin">
        <color indexed="64"/>
      </left>
      <right style="medium">
        <color indexed="64"/>
      </right>
      <top/>
      <bottom/>
      <diagonal style="thin">
        <color indexed="64"/>
      </diagonal>
    </border>
    <border diagonalDown="1">
      <left style="thin">
        <color indexed="64"/>
      </left>
      <right style="medium">
        <color indexed="64"/>
      </right>
      <top/>
      <bottom style="medium">
        <color indexed="64"/>
      </bottom>
      <diagonal style="thin">
        <color indexed="64"/>
      </diagonal>
    </border>
    <border diagonalDown="1">
      <left style="thin">
        <color indexed="64"/>
      </left>
      <right style="thin">
        <color indexed="64"/>
      </right>
      <top/>
      <bottom style="medium">
        <color indexed="64"/>
      </bottom>
      <diagonal style="thin">
        <color indexed="64"/>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diagonal/>
    </border>
    <border>
      <left style="thin">
        <color indexed="64"/>
      </left>
      <right style="medium">
        <color indexed="64"/>
      </right>
      <top/>
      <bottom/>
      <diagonal/>
    </border>
    <border>
      <left style="thin">
        <color indexed="64"/>
      </left>
      <right/>
      <top style="medium">
        <color indexed="64"/>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style="medium">
        <color indexed="64"/>
      </top>
      <bottom style="double">
        <color indexed="64"/>
      </bottom>
      <diagonal/>
    </border>
  </borders>
  <cellStyleXfs count="4">
    <xf numFmtId="0" fontId="0" fillId="0" borderId="0"/>
    <xf numFmtId="38" fontId="5" fillId="0" borderId="0" applyFont="0" applyFill="0" applyBorder="0" applyAlignment="0" applyProtection="0"/>
    <xf numFmtId="38" fontId="6" fillId="0" borderId="0" applyFont="0" applyFill="0" applyBorder="0" applyAlignment="0" applyProtection="0"/>
    <xf numFmtId="0" fontId="6" fillId="0" borderId="0">
      <alignment vertical="center"/>
    </xf>
  </cellStyleXfs>
  <cellXfs count="633">
    <xf numFmtId="0" fontId="0" fillId="0" borderId="0" xfId="0"/>
    <xf numFmtId="0" fontId="7" fillId="0" borderId="0" xfId="0" applyFont="1" applyAlignment="1">
      <alignment horizontal="justify" vertical="center"/>
    </xf>
    <xf numFmtId="0" fontId="8" fillId="0" borderId="0" xfId="0" applyFont="1" applyFill="1" applyBorder="1" applyAlignment="1">
      <alignment horizontal="center" vertical="center"/>
    </xf>
    <xf numFmtId="38" fontId="8" fillId="0" borderId="1" xfId="2" applyFont="1" applyBorder="1" applyAlignment="1" applyProtection="1">
      <alignment horizontal="center" vertical="center" shrinkToFit="1"/>
      <protection hidden="1"/>
    </xf>
    <xf numFmtId="0" fontId="8" fillId="0" borderId="0" xfId="3" applyFont="1" applyAlignment="1" applyProtection="1">
      <alignment vertical="center" shrinkToFit="1"/>
      <protection hidden="1"/>
    </xf>
    <xf numFmtId="0" fontId="9" fillId="0" borderId="0" xfId="3" applyFont="1" applyAlignment="1" applyProtection="1">
      <alignment vertical="center" shrinkToFit="1"/>
      <protection hidden="1"/>
    </xf>
    <xf numFmtId="0" fontId="8" fillId="0" borderId="0" xfId="0" applyFont="1" applyBorder="1" applyAlignment="1">
      <alignment horizontal="center" vertical="center"/>
    </xf>
    <xf numFmtId="0" fontId="8" fillId="0" borderId="0" xfId="0" applyFont="1" applyAlignment="1">
      <alignment horizontal="left" vertical="center"/>
    </xf>
    <xf numFmtId="38" fontId="8" fillId="0" borderId="1" xfId="2" applyFont="1" applyFill="1" applyBorder="1" applyAlignment="1" applyProtection="1">
      <alignment horizontal="center" vertical="center"/>
      <protection hidden="1"/>
    </xf>
    <xf numFmtId="0" fontId="8" fillId="0" borderId="1" xfId="2" applyNumberFormat="1" applyFont="1" applyFill="1" applyBorder="1" applyAlignment="1" applyProtection="1">
      <alignment horizontal="center" vertical="center"/>
      <protection hidden="1"/>
    </xf>
    <xf numFmtId="0" fontId="8" fillId="2" borderId="1" xfId="0" applyFont="1" applyFill="1" applyBorder="1" applyAlignment="1">
      <alignment horizontal="center" vertical="center"/>
    </xf>
    <xf numFmtId="0" fontId="10" fillId="0" borderId="0" xfId="0" applyFont="1" applyAlignment="1">
      <alignment vertical="center"/>
    </xf>
    <xf numFmtId="0" fontId="0" fillId="0" borderId="0" xfId="0" applyAlignment="1">
      <alignment vertical="center"/>
    </xf>
    <xf numFmtId="0" fontId="11" fillId="0" borderId="0" xfId="0" applyFont="1" applyFill="1" applyBorder="1" applyAlignment="1">
      <alignment vertical="center"/>
    </xf>
    <xf numFmtId="0" fontId="8" fillId="0" borderId="0" xfId="0" applyFont="1" applyFill="1" applyBorder="1" applyAlignment="1">
      <alignment vertical="center"/>
    </xf>
    <xf numFmtId="0" fontId="8" fillId="0" borderId="0" xfId="0" applyFont="1" applyAlignment="1">
      <alignment vertical="center"/>
    </xf>
    <xf numFmtId="0" fontId="8" fillId="2" borderId="2" xfId="0" applyFont="1" applyFill="1" applyBorder="1" applyAlignment="1">
      <alignment horizontal="center" vertical="center"/>
    </xf>
    <xf numFmtId="0" fontId="8" fillId="2" borderId="2" xfId="0" applyFont="1" applyFill="1" applyBorder="1" applyAlignment="1">
      <alignment vertical="center"/>
    </xf>
    <xf numFmtId="0" fontId="8" fillId="0" borderId="0" xfId="0" applyFont="1" applyAlignment="1">
      <alignment horizontal="center" vertical="center"/>
    </xf>
    <xf numFmtId="0" fontId="8" fillId="0" borderId="0" xfId="0" applyFont="1" applyAlignment="1">
      <alignment horizontal="left" vertical="center" wrapText="1"/>
    </xf>
    <xf numFmtId="0" fontId="6" fillId="0" borderId="0" xfId="3" applyAlignment="1" applyProtection="1">
      <alignment vertical="center"/>
      <protection hidden="1"/>
    </xf>
    <xf numFmtId="0" fontId="13" fillId="0" borderId="0" xfId="3" applyFont="1" applyAlignment="1" applyProtection="1">
      <alignment vertical="center"/>
      <protection hidden="1"/>
    </xf>
    <xf numFmtId="0" fontId="11" fillId="0" borderId="0" xfId="0" applyFont="1" applyAlignment="1">
      <alignment vertical="center"/>
    </xf>
    <xf numFmtId="0" fontId="14" fillId="0" borderId="0" xfId="3" applyFont="1" applyAlignment="1" applyProtection="1">
      <alignment vertical="center"/>
      <protection hidden="1"/>
    </xf>
    <xf numFmtId="0" fontId="15" fillId="0" borderId="0" xfId="3" applyFont="1" applyAlignment="1" applyProtection="1">
      <alignment vertical="center"/>
      <protection hidden="1"/>
    </xf>
    <xf numFmtId="176" fontId="8" fillId="0" borderId="1" xfId="0" applyNumberFormat="1" applyFont="1" applyFill="1" applyBorder="1" applyAlignment="1">
      <alignment horizontal="center" vertical="center"/>
    </xf>
    <xf numFmtId="0" fontId="8" fillId="0" borderId="1" xfId="0" applyFont="1" applyBorder="1" applyAlignment="1">
      <alignment horizontal="center" vertical="center"/>
    </xf>
    <xf numFmtId="0" fontId="16" fillId="0" borderId="0" xfId="0" applyFont="1" applyAlignment="1">
      <alignment vertical="center"/>
    </xf>
    <xf numFmtId="0" fontId="11" fillId="0" borderId="0" xfId="0" applyFont="1" applyFill="1" applyAlignment="1">
      <alignment vertical="center"/>
    </xf>
    <xf numFmtId="0" fontId="14" fillId="0" borderId="0" xfId="3" applyFont="1" applyFill="1" applyAlignment="1" applyProtection="1">
      <alignment vertical="center"/>
      <protection hidden="1"/>
    </xf>
    <xf numFmtId="0" fontId="15" fillId="0" borderId="0" xfId="3" applyFont="1" applyFill="1" applyAlignment="1" applyProtection="1">
      <alignment vertical="center"/>
      <protection hidden="1"/>
    </xf>
    <xf numFmtId="0" fontId="8" fillId="0" borderId="0" xfId="0" applyFont="1" applyFill="1" applyAlignment="1">
      <alignment vertical="center"/>
    </xf>
    <xf numFmtId="0" fontId="16" fillId="0" borderId="0" xfId="0" applyFont="1" applyFill="1" applyAlignment="1">
      <alignment vertical="center"/>
    </xf>
    <xf numFmtId="0" fontId="8" fillId="0" borderId="0" xfId="0" applyFont="1" applyBorder="1" applyAlignment="1">
      <alignment vertical="center"/>
    </xf>
    <xf numFmtId="0" fontId="16" fillId="0" borderId="0" xfId="0" applyFont="1" applyBorder="1" applyAlignment="1">
      <alignment vertical="center"/>
    </xf>
    <xf numFmtId="0" fontId="8" fillId="0" borderId="4" xfId="0" applyFont="1" applyFill="1" applyBorder="1" applyAlignment="1">
      <alignment horizontal="center" vertical="center"/>
    </xf>
    <xf numFmtId="0" fontId="5" fillId="0" borderId="0" xfId="3" applyFont="1" applyAlignment="1" applyProtection="1">
      <alignment vertical="center"/>
      <protection hidden="1"/>
    </xf>
    <xf numFmtId="0" fontId="17" fillId="0" borderId="0" xfId="3" applyFont="1" applyAlignment="1" applyProtection="1">
      <alignment vertical="center"/>
      <protection hidden="1"/>
    </xf>
    <xf numFmtId="0" fontId="8" fillId="0" borderId="0" xfId="3" applyFont="1" applyAlignment="1" applyProtection="1">
      <alignment vertical="center"/>
      <protection hidden="1"/>
    </xf>
    <xf numFmtId="0" fontId="9" fillId="0" borderId="0" xfId="3" applyFont="1" applyAlignment="1" applyProtection="1">
      <alignment vertical="center"/>
      <protection hidden="1"/>
    </xf>
    <xf numFmtId="0" fontId="8" fillId="0" borderId="0" xfId="3" applyFont="1" applyFill="1" applyBorder="1" applyAlignment="1" applyProtection="1">
      <alignment vertical="center"/>
      <protection hidden="1"/>
    </xf>
    <xf numFmtId="0" fontId="0" fillId="0" borderId="0" xfId="0" applyFont="1" applyAlignment="1">
      <alignment vertical="center"/>
    </xf>
    <xf numFmtId="0" fontId="8" fillId="0" borderId="0" xfId="0" applyFont="1" applyAlignment="1">
      <alignment vertical="center"/>
    </xf>
    <xf numFmtId="0" fontId="14" fillId="0" borderId="0" xfId="3" applyFont="1" applyAlignment="1" applyProtection="1">
      <alignment horizontal="center" vertical="center"/>
      <protection hidden="1"/>
    </xf>
    <xf numFmtId="0" fontId="8" fillId="0" borderId="0" xfId="0" applyFont="1" applyAlignment="1">
      <alignment horizontal="left" vertical="center"/>
    </xf>
    <xf numFmtId="0" fontId="8" fillId="0" borderId="1" xfId="3" applyFont="1" applyBorder="1" applyAlignment="1" applyProtection="1">
      <alignment horizontal="center" vertical="center"/>
      <protection hidden="1"/>
    </xf>
    <xf numFmtId="0" fontId="18" fillId="0" borderId="0" xfId="0" applyFont="1" applyFill="1" applyAlignment="1">
      <alignment vertical="center"/>
    </xf>
    <xf numFmtId="0" fontId="8" fillId="0" borderId="5" xfId="0" applyFont="1" applyFill="1" applyBorder="1" applyAlignment="1">
      <alignment vertical="center"/>
    </xf>
    <xf numFmtId="0" fontId="8" fillId="0" borderId="0" xfId="3" applyFont="1" applyAlignment="1" applyProtection="1">
      <alignment horizontal="center" vertical="center"/>
      <protection hidden="1"/>
    </xf>
    <xf numFmtId="0" fontId="3" fillId="0" borderId="0" xfId="0" applyFont="1" applyFill="1" applyAlignment="1">
      <alignment horizontal="center" vertical="center"/>
    </xf>
    <xf numFmtId="0" fontId="3" fillId="0" borderId="0" xfId="0" applyFont="1" applyFill="1" applyAlignment="1">
      <alignment vertical="center"/>
    </xf>
    <xf numFmtId="0" fontId="8" fillId="0" borderId="6" xfId="0" applyFont="1" applyFill="1" applyBorder="1" applyAlignment="1">
      <alignment vertical="center"/>
    </xf>
    <xf numFmtId="0" fontId="8" fillId="2" borderId="2" xfId="0" applyFont="1" applyFill="1" applyBorder="1" applyAlignment="1">
      <alignment horizontal="center" vertical="center"/>
    </xf>
    <xf numFmtId="0" fontId="6" fillId="0" borderId="0" xfId="3" applyBorder="1" applyAlignment="1" applyProtection="1">
      <alignment vertical="center"/>
      <protection hidden="1"/>
    </xf>
    <xf numFmtId="0" fontId="14" fillId="0" borderId="0" xfId="3" applyFont="1" applyBorder="1" applyAlignment="1" applyProtection="1">
      <alignment vertical="center"/>
      <protection hidden="1"/>
    </xf>
    <xf numFmtId="176" fontId="8" fillId="0" borderId="7" xfId="0" applyNumberFormat="1" applyFont="1" applyFill="1" applyBorder="1" applyAlignment="1">
      <alignment horizontal="center" vertical="center"/>
    </xf>
    <xf numFmtId="0" fontId="0" fillId="0" borderId="7" xfId="0" applyBorder="1" applyAlignment="1">
      <alignment vertical="center"/>
    </xf>
    <xf numFmtId="0" fontId="0" fillId="0" borderId="8" xfId="0" applyBorder="1" applyAlignment="1">
      <alignment vertical="center"/>
    </xf>
    <xf numFmtId="177" fontId="8" fillId="0" borderId="0" xfId="3" applyNumberFormat="1" applyFont="1" applyFill="1" applyBorder="1" applyAlignment="1" applyProtection="1">
      <alignment horizontal="center" vertical="center"/>
      <protection hidden="1"/>
    </xf>
    <xf numFmtId="0" fontId="8" fillId="0" borderId="0" xfId="3" applyFont="1" applyFill="1" applyAlignment="1" applyProtection="1">
      <alignment vertical="center"/>
      <protection hidden="1"/>
    </xf>
    <xf numFmtId="0" fontId="14" fillId="0" borderId="0" xfId="3" applyFont="1" applyFill="1" applyBorder="1" applyAlignment="1" applyProtection="1">
      <alignment vertical="center"/>
      <protection hidden="1"/>
    </xf>
    <xf numFmtId="0" fontId="8" fillId="2" borderId="2" xfId="0" applyFont="1" applyFill="1" applyBorder="1" applyAlignment="1">
      <alignment horizontal="left" vertical="center"/>
    </xf>
    <xf numFmtId="0" fontId="8" fillId="0" borderId="2" xfId="0" applyFont="1" applyBorder="1" applyAlignment="1">
      <alignment horizontal="left" vertical="center"/>
    </xf>
    <xf numFmtId="0" fontId="8" fillId="0" borderId="0" xfId="0" applyFont="1" applyAlignment="1">
      <alignment horizontal="left" vertical="center"/>
    </xf>
    <xf numFmtId="0" fontId="8" fillId="0" borderId="0" xfId="0" applyFont="1" applyAlignment="1">
      <alignment horizontal="left" vertical="center"/>
    </xf>
    <xf numFmtId="0" fontId="8" fillId="0" borderId="0" xfId="0" applyFont="1" applyBorder="1" applyAlignment="1">
      <alignment horizontal="left" vertical="center"/>
    </xf>
    <xf numFmtId="0" fontId="8" fillId="0" borderId="0" xfId="0" applyFont="1" applyAlignment="1">
      <alignment horizontal="left" vertical="center"/>
    </xf>
    <xf numFmtId="0" fontId="8" fillId="0" borderId="9" xfId="0" applyFont="1" applyBorder="1" applyAlignment="1">
      <alignment horizontal="left" vertical="center"/>
    </xf>
    <xf numFmtId="0" fontId="8" fillId="0" borderId="0" xfId="0" applyFont="1" applyFill="1" applyBorder="1" applyAlignment="1">
      <alignment horizontal="left" vertical="center"/>
    </xf>
    <xf numFmtId="0" fontId="8" fillId="0" borderId="0" xfId="0" applyFont="1" applyAlignment="1">
      <alignment horizontal="right" vertical="center"/>
    </xf>
    <xf numFmtId="0" fontId="8" fillId="2" borderId="0" xfId="0" applyFont="1" applyFill="1" applyBorder="1" applyAlignment="1">
      <alignment horizontal="center" vertical="center"/>
    </xf>
    <xf numFmtId="0" fontId="8" fillId="2" borderId="0" xfId="0" applyFont="1" applyFill="1" applyBorder="1" applyAlignment="1">
      <alignment horizontal="left" vertical="center"/>
    </xf>
    <xf numFmtId="0" fontId="18" fillId="0" borderId="0" xfId="0" applyFont="1" applyAlignment="1">
      <alignment vertical="center"/>
    </xf>
    <xf numFmtId="38" fontId="8" fillId="2" borderId="1" xfId="2" applyFont="1" applyFill="1" applyBorder="1" applyAlignment="1" applyProtection="1">
      <alignment horizontal="center" vertical="center"/>
      <protection hidden="1"/>
    </xf>
    <xf numFmtId="0" fontId="8" fillId="0" borderId="0" xfId="3" applyFont="1" applyBorder="1" applyAlignment="1" applyProtection="1">
      <alignment horizontal="right" vertical="center"/>
      <protection hidden="1"/>
    </xf>
    <xf numFmtId="177" fontId="8" fillId="2" borderId="0" xfId="3" applyNumberFormat="1" applyFont="1" applyFill="1" applyBorder="1" applyAlignment="1" applyProtection="1">
      <alignment horizontal="center" vertical="center"/>
      <protection hidden="1"/>
    </xf>
    <xf numFmtId="0" fontId="8" fillId="0" borderId="0" xfId="3" applyFont="1" applyAlignment="1" applyProtection="1">
      <alignment horizontal="left" vertical="center"/>
      <protection hidden="1"/>
    </xf>
    <xf numFmtId="0" fontId="11" fillId="0" borderId="0" xfId="3" applyFont="1" applyBorder="1" applyAlignment="1" applyProtection="1">
      <alignment vertical="center"/>
      <protection hidden="1"/>
    </xf>
    <xf numFmtId="0" fontId="8" fillId="0" borderId="0" xfId="3" applyFont="1" applyFill="1" applyBorder="1" applyAlignment="1" applyProtection="1">
      <alignment vertical="center" shrinkToFit="1"/>
      <protection hidden="1"/>
    </xf>
    <xf numFmtId="0" fontId="11" fillId="0" borderId="0" xfId="3" applyFont="1" applyFill="1" applyBorder="1" applyAlignment="1" applyProtection="1">
      <alignment horizontal="right" vertical="center"/>
      <protection hidden="1"/>
    </xf>
    <xf numFmtId="0" fontId="8" fillId="0" borderId="0" xfId="3" applyFont="1" applyBorder="1" applyAlignment="1" applyProtection="1">
      <alignment vertical="center"/>
      <protection hidden="1"/>
    </xf>
    <xf numFmtId="0" fontId="8" fillId="0" borderId="0" xfId="3" applyFont="1" applyAlignment="1" applyProtection="1">
      <alignment horizontal="right" vertical="center"/>
      <protection hidden="1"/>
    </xf>
    <xf numFmtId="0" fontId="8" fillId="0" borderId="10" xfId="0" applyFont="1" applyFill="1" applyBorder="1" applyAlignment="1">
      <alignment vertical="center"/>
    </xf>
    <xf numFmtId="0" fontId="0" fillId="0" borderId="3" xfId="0" applyBorder="1" applyAlignment="1">
      <alignment vertical="center"/>
    </xf>
    <xf numFmtId="0" fontId="0" fillId="0" borderId="11" xfId="0" applyBorder="1" applyAlignment="1">
      <alignment vertical="center"/>
    </xf>
    <xf numFmtId="0" fontId="8" fillId="0" borderId="12" xfId="0" applyFont="1" applyFill="1" applyBorder="1" applyAlignment="1">
      <alignment vertical="center"/>
    </xf>
    <xf numFmtId="0" fontId="8" fillId="2" borderId="9" xfId="0" applyFont="1" applyFill="1" applyBorder="1" applyAlignment="1">
      <alignment vertical="center"/>
    </xf>
    <xf numFmtId="0" fontId="8" fillId="2" borderId="9" xfId="0" applyFont="1" applyFill="1" applyBorder="1" applyAlignment="1">
      <alignment horizontal="left" vertical="center"/>
    </xf>
    <xf numFmtId="0" fontId="8" fillId="0" borderId="9" xfId="0" applyFont="1" applyBorder="1" applyAlignment="1">
      <alignment horizontal="left" vertical="center"/>
    </xf>
    <xf numFmtId="0" fontId="8" fillId="0" borderId="0" xfId="0" applyFont="1" applyAlignment="1">
      <alignment horizontal="left" vertical="center"/>
    </xf>
    <xf numFmtId="0" fontId="8" fillId="0" borderId="0" xfId="0" applyFont="1" applyFill="1" applyAlignment="1">
      <alignment horizontal="left" vertical="center"/>
    </xf>
    <xf numFmtId="0" fontId="8" fillId="0" borderId="1" xfId="0" applyFont="1" applyFill="1" applyBorder="1" applyAlignment="1">
      <alignment horizontal="center" vertical="center"/>
    </xf>
    <xf numFmtId="0" fontId="8" fillId="0" borderId="9" xfId="0" applyFont="1" applyBorder="1" applyAlignment="1">
      <alignment horizontal="left" vertical="center"/>
    </xf>
    <xf numFmtId="0" fontId="8" fillId="0" borderId="13" xfId="0" applyFont="1" applyFill="1" applyBorder="1" applyAlignment="1">
      <alignment horizontal="center" vertical="center"/>
    </xf>
    <xf numFmtId="0" fontId="0" fillId="0" borderId="3" xfId="0" applyFill="1" applyBorder="1" applyAlignment="1">
      <alignment vertical="center"/>
    </xf>
    <xf numFmtId="0" fontId="0" fillId="0" borderId="8" xfId="0" applyFill="1" applyBorder="1" applyAlignment="1">
      <alignment vertical="center"/>
    </xf>
    <xf numFmtId="0" fontId="0" fillId="0" borderId="11" xfId="0" applyFill="1" applyBorder="1" applyAlignment="1">
      <alignment vertical="center"/>
    </xf>
    <xf numFmtId="0" fontId="8" fillId="0" borderId="15" xfId="0" applyFont="1" applyBorder="1" applyAlignment="1">
      <alignment vertical="center"/>
    </xf>
    <xf numFmtId="0" fontId="12" fillId="0" borderId="0" xfId="3" applyFont="1" applyAlignment="1" applyProtection="1">
      <alignment horizontal="left" vertical="center"/>
      <protection hidden="1"/>
    </xf>
    <xf numFmtId="0" fontId="4" fillId="0" borderId="0" xfId="3" applyFont="1" applyAlignment="1" applyProtection="1">
      <alignment horizontal="left" vertical="center"/>
      <protection hidden="1"/>
    </xf>
    <xf numFmtId="38" fontId="8" fillId="3" borderId="1" xfId="1" applyFont="1" applyFill="1" applyBorder="1" applyAlignment="1" applyProtection="1">
      <alignment horizontal="center" vertical="center"/>
      <protection hidden="1"/>
    </xf>
    <xf numFmtId="0" fontId="8" fillId="0" borderId="9" xfId="0" applyFont="1" applyBorder="1" applyAlignment="1">
      <alignment vertical="center"/>
    </xf>
    <xf numFmtId="0" fontId="8" fillId="0" borderId="15" xfId="0" applyFont="1" applyFill="1" applyBorder="1" applyAlignment="1">
      <alignment vertical="center"/>
    </xf>
    <xf numFmtId="0" fontId="8" fillId="0" borderId="1" xfId="0" applyFont="1" applyFill="1" applyBorder="1" applyAlignment="1">
      <alignment horizontal="center" vertical="center"/>
    </xf>
    <xf numFmtId="178" fontId="8" fillId="0" borderId="16" xfId="0" applyNumberFormat="1" applyFont="1" applyFill="1" applyBorder="1" applyAlignment="1">
      <alignment horizontal="right" vertical="center"/>
    </xf>
    <xf numFmtId="0" fontId="8" fillId="2" borderId="10" xfId="0" applyFont="1" applyFill="1" applyBorder="1" applyAlignment="1">
      <alignment horizontal="center" vertical="center"/>
    </xf>
    <xf numFmtId="0" fontId="8" fillId="2" borderId="11" xfId="0" applyFont="1" applyFill="1" applyBorder="1" applyAlignment="1">
      <alignment horizontal="center" vertical="center"/>
    </xf>
    <xf numFmtId="0" fontId="8" fillId="0" borderId="6" xfId="0" applyFont="1" applyBorder="1" applyAlignment="1">
      <alignment vertical="center"/>
    </xf>
    <xf numFmtId="0" fontId="0" fillId="0" borderId="2" xfId="0" applyBorder="1" applyAlignment="1">
      <alignment vertical="center"/>
    </xf>
    <xf numFmtId="0" fontId="0" fillId="0" borderId="15" xfId="0" applyBorder="1" applyAlignment="1">
      <alignment vertical="center"/>
    </xf>
    <xf numFmtId="0" fontId="0" fillId="0" borderId="17" xfId="0" applyBorder="1" applyAlignment="1">
      <alignment horizontal="center" vertical="center"/>
    </xf>
    <xf numFmtId="178" fontId="8" fillId="2" borderId="1" xfId="0" applyNumberFormat="1" applyFont="1" applyFill="1" applyBorder="1" applyAlignment="1">
      <alignment horizontal="right" vertical="center"/>
    </xf>
    <xf numFmtId="0" fontId="8" fillId="0" borderId="2" xfId="0" applyFont="1" applyFill="1" applyBorder="1" applyAlignment="1">
      <alignment horizontal="left" vertical="center"/>
    </xf>
    <xf numFmtId="0" fontId="0" fillId="0" borderId="2" xfId="0" applyFill="1" applyBorder="1" applyAlignment="1">
      <alignment horizontal="left" vertical="center"/>
    </xf>
    <xf numFmtId="181" fontId="8" fillId="0" borderId="0" xfId="0" applyNumberFormat="1" applyFont="1" applyFill="1" applyBorder="1" applyAlignment="1">
      <alignment vertical="center"/>
    </xf>
    <xf numFmtId="179" fontId="8" fillId="0" borderId="1" xfId="0" applyNumberFormat="1" applyFont="1" applyFill="1" applyBorder="1" applyAlignment="1">
      <alignment horizontal="right" vertical="center"/>
    </xf>
    <xf numFmtId="179" fontId="8" fillId="0" borderId="18" xfId="0" applyNumberFormat="1" applyFont="1" applyFill="1" applyBorder="1" applyAlignment="1">
      <alignment horizontal="right" vertical="center"/>
    </xf>
    <xf numFmtId="179" fontId="8" fillId="0" borderId="19" xfId="0" applyNumberFormat="1" applyFont="1" applyFill="1" applyBorder="1" applyAlignment="1">
      <alignment horizontal="right" vertical="center"/>
    </xf>
    <xf numFmtId="183" fontId="8" fillId="0" borderId="1" xfId="3" applyNumberFormat="1" applyFont="1" applyBorder="1" applyAlignment="1" applyProtection="1">
      <alignment horizontal="right" vertical="center"/>
      <protection hidden="1"/>
    </xf>
    <xf numFmtId="0" fontId="8" fillId="0" borderId="0" xfId="0" applyFont="1" applyAlignment="1">
      <alignment horizontal="left" vertical="center"/>
    </xf>
    <xf numFmtId="0" fontId="8" fillId="0" borderId="1" xfId="0" applyFont="1" applyFill="1" applyBorder="1" applyAlignment="1">
      <alignment horizontal="center" vertical="center"/>
    </xf>
    <xf numFmtId="0" fontId="8" fillId="0" borderId="2" xfId="0" applyFont="1" applyFill="1" applyBorder="1" applyAlignment="1">
      <alignment vertical="center"/>
    </xf>
    <xf numFmtId="0" fontId="0" fillId="0" borderId="9" xfId="0" applyFill="1" applyBorder="1" applyAlignment="1">
      <alignment vertical="center"/>
    </xf>
    <xf numFmtId="0" fontId="8" fillId="0" borderId="15" xfId="0" applyFont="1" applyFill="1" applyBorder="1" applyAlignment="1">
      <alignment horizontal="center" vertical="center"/>
    </xf>
    <xf numFmtId="0" fontId="0" fillId="0" borderId="15" xfId="0" applyBorder="1" applyAlignment="1">
      <alignment vertical="center"/>
    </xf>
    <xf numFmtId="0" fontId="0" fillId="0" borderId="15" xfId="0" applyFill="1" applyBorder="1" applyAlignment="1">
      <alignment vertical="center"/>
    </xf>
    <xf numFmtId="0" fontId="8" fillId="0" borderId="1" xfId="0" applyFont="1" applyFill="1" applyBorder="1" applyAlignment="1">
      <alignment vertical="center"/>
    </xf>
    <xf numFmtId="0" fontId="8" fillId="0" borderId="2" xfId="0" applyFont="1" applyFill="1" applyBorder="1" applyAlignment="1">
      <alignment horizontal="center" vertical="center"/>
    </xf>
    <xf numFmtId="0" fontId="8" fillId="0" borderId="9" xfId="0" applyFont="1" applyFill="1" applyBorder="1" applyAlignment="1">
      <alignment vertical="center"/>
    </xf>
    <xf numFmtId="0" fontId="8" fillId="0" borderId="15" xfId="0" applyFont="1" applyFill="1" applyBorder="1" applyAlignment="1">
      <alignment vertical="center"/>
    </xf>
    <xf numFmtId="0" fontId="0" fillId="0" borderId="0" xfId="0" applyBorder="1" applyAlignment="1">
      <alignment vertical="center"/>
    </xf>
    <xf numFmtId="38" fontId="8" fillId="0" borderId="2" xfId="2" applyFont="1" applyFill="1" applyBorder="1" applyAlignment="1" applyProtection="1">
      <alignment horizontal="center" vertical="center" shrinkToFit="1"/>
      <protection hidden="1"/>
    </xf>
    <xf numFmtId="176" fontId="8" fillId="4" borderId="20" xfId="2" applyNumberFormat="1" applyFont="1" applyFill="1" applyBorder="1" applyAlignment="1" applyProtection="1">
      <alignment horizontal="center" vertical="center"/>
      <protection hidden="1"/>
    </xf>
    <xf numFmtId="180" fontId="0" fillId="0" borderId="0" xfId="0" applyNumberFormat="1" applyFill="1" applyBorder="1" applyAlignment="1">
      <alignment vertical="center"/>
    </xf>
    <xf numFmtId="38" fontId="8" fillId="0" borderId="20" xfId="2" applyFont="1" applyFill="1" applyBorder="1" applyAlignment="1" applyProtection="1">
      <alignment horizontal="center" vertical="center" wrapText="1"/>
      <protection hidden="1"/>
    </xf>
    <xf numFmtId="38" fontId="8" fillId="0" borderId="20" xfId="2" applyFont="1" applyFill="1" applyBorder="1" applyAlignment="1" applyProtection="1">
      <alignment horizontal="center" vertical="center"/>
      <protection hidden="1"/>
    </xf>
    <xf numFmtId="0" fontId="8" fillId="0" borderId="21" xfId="0" applyFont="1" applyFill="1" applyBorder="1" applyAlignment="1">
      <alignment horizontal="center" vertical="center"/>
    </xf>
    <xf numFmtId="0" fontId="8" fillId="0" borderId="22" xfId="0" applyFont="1" applyFill="1" applyBorder="1" applyAlignment="1">
      <alignment vertical="center"/>
    </xf>
    <xf numFmtId="0" fontId="8" fillId="0" borderId="5" xfId="0" applyFont="1" applyFill="1" applyBorder="1" applyAlignment="1">
      <alignment horizontal="center" vertical="center"/>
    </xf>
    <xf numFmtId="0" fontId="8" fillId="0" borderId="23" xfId="0" applyFont="1" applyFill="1" applyBorder="1" applyAlignment="1">
      <alignment horizontal="center" vertical="center"/>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0" fillId="0" borderId="12" xfId="0" applyFill="1" applyBorder="1" applyAlignment="1">
      <alignment vertical="center"/>
    </xf>
    <xf numFmtId="0" fontId="0" fillId="0" borderId="9" xfId="0" applyBorder="1" applyAlignment="1">
      <alignment vertical="center"/>
    </xf>
    <xf numFmtId="176" fontId="8" fillId="4" borderId="20" xfId="0" applyNumberFormat="1" applyFont="1" applyFill="1" applyBorder="1" applyAlignment="1">
      <alignment horizontal="center" vertical="center"/>
    </xf>
    <xf numFmtId="176" fontId="8" fillId="0" borderId="20" xfId="0" applyNumberFormat="1" applyFont="1" applyFill="1" applyBorder="1" applyAlignment="1">
      <alignment horizontal="center" vertical="center"/>
    </xf>
    <xf numFmtId="0" fontId="8" fillId="0" borderId="20" xfId="0" applyFont="1" applyBorder="1" applyAlignment="1">
      <alignment horizontal="center" vertical="center"/>
    </xf>
    <xf numFmtId="0" fontId="8" fillId="0" borderId="26" xfId="0" applyFont="1" applyFill="1" applyBorder="1" applyAlignment="1">
      <alignment horizontal="right" vertical="center"/>
    </xf>
    <xf numFmtId="0" fontId="8" fillId="0" borderId="27" xfId="0" applyFont="1" applyFill="1" applyBorder="1" applyAlignment="1">
      <alignment horizontal="center" vertical="center"/>
    </xf>
    <xf numFmtId="0" fontId="8" fillId="0" borderId="28" xfId="0" applyFont="1" applyFill="1" applyBorder="1" applyAlignment="1">
      <alignment horizontal="right" vertical="center"/>
    </xf>
    <xf numFmtId="0" fontId="8" fillId="0" borderId="29" xfId="0" applyFont="1" applyFill="1" applyBorder="1" applyAlignment="1">
      <alignment horizontal="center" vertical="center"/>
    </xf>
    <xf numFmtId="0" fontId="8" fillId="0" borderId="30" xfId="0" applyFont="1" applyFill="1" applyBorder="1" applyAlignment="1">
      <alignment horizontal="right" vertical="center"/>
    </xf>
    <xf numFmtId="0" fontId="8" fillId="0" borderId="31" xfId="0" applyFont="1" applyFill="1" applyBorder="1" applyAlignment="1">
      <alignment horizontal="center" vertical="center"/>
    </xf>
    <xf numFmtId="0" fontId="8" fillId="0" borderId="32" xfId="0" applyFont="1" applyFill="1" applyBorder="1" applyAlignment="1">
      <alignment horizontal="right" vertical="center"/>
    </xf>
    <xf numFmtId="178" fontId="8" fillId="0" borderId="33" xfId="0" applyNumberFormat="1" applyFont="1" applyFill="1" applyBorder="1" applyAlignment="1">
      <alignment horizontal="right" vertical="center"/>
    </xf>
    <xf numFmtId="0" fontId="8" fillId="0" borderId="34" xfId="0" applyFont="1" applyFill="1" applyBorder="1" applyAlignment="1">
      <alignment horizontal="center" vertical="center"/>
    </xf>
    <xf numFmtId="0" fontId="8" fillId="0" borderId="13" xfId="0" applyFont="1" applyFill="1" applyBorder="1" applyAlignment="1">
      <alignment horizontal="left" vertical="center"/>
    </xf>
    <xf numFmtId="179" fontId="8" fillId="0" borderId="4" xfId="0" applyNumberFormat="1" applyFont="1" applyFill="1" applyBorder="1" applyAlignment="1">
      <alignment horizontal="right" vertical="center"/>
    </xf>
    <xf numFmtId="0" fontId="8" fillId="0" borderId="35" xfId="0" applyFont="1" applyFill="1" applyBorder="1" applyAlignment="1">
      <alignment horizontal="left" vertical="center"/>
    </xf>
    <xf numFmtId="179" fontId="8" fillId="0" borderId="13" xfId="0" applyNumberFormat="1" applyFont="1" applyFill="1" applyBorder="1" applyAlignment="1">
      <alignment horizontal="right" vertical="center"/>
    </xf>
    <xf numFmtId="179" fontId="8" fillId="0" borderId="35" xfId="0" applyNumberFormat="1" applyFont="1" applyFill="1" applyBorder="1" applyAlignment="1">
      <alignment horizontal="right" vertical="center"/>
    </xf>
    <xf numFmtId="0" fontId="8" fillId="0" borderId="1" xfId="0" applyFont="1" applyFill="1" applyBorder="1" applyAlignment="1">
      <alignment horizontal="center" vertical="center"/>
    </xf>
    <xf numFmtId="0" fontId="8" fillId="3" borderId="2" xfId="0" applyFont="1" applyFill="1" applyBorder="1" applyAlignment="1">
      <alignment horizontal="center" vertical="center"/>
    </xf>
    <xf numFmtId="0" fontId="8" fillId="3" borderId="1" xfId="0" applyFont="1" applyFill="1" applyBorder="1" applyAlignment="1">
      <alignment horizontal="center" vertical="center"/>
    </xf>
    <xf numFmtId="38" fontId="8" fillId="3" borderId="2" xfId="2" applyFont="1" applyFill="1" applyBorder="1" applyAlignment="1" applyProtection="1">
      <alignment horizontal="center" vertical="center" shrinkToFit="1"/>
      <protection hidden="1"/>
    </xf>
    <xf numFmtId="177" fontId="8" fillId="3" borderId="2" xfId="3" applyNumberFormat="1" applyFont="1" applyFill="1" applyBorder="1" applyAlignment="1" applyProtection="1">
      <alignment horizontal="center" vertical="center"/>
      <protection hidden="1"/>
    </xf>
    <xf numFmtId="179" fontId="8" fillId="3" borderId="1" xfId="0" applyNumberFormat="1" applyFont="1" applyFill="1" applyBorder="1" applyAlignment="1">
      <alignment horizontal="right" vertical="center"/>
    </xf>
    <xf numFmtId="178" fontId="8" fillId="0" borderId="13" xfId="0" applyNumberFormat="1" applyFont="1" applyFill="1" applyBorder="1" applyAlignment="1">
      <alignment horizontal="right" vertical="center"/>
    </xf>
    <xf numFmtId="179" fontId="8" fillId="0" borderId="1" xfId="3" applyNumberFormat="1" applyFont="1" applyBorder="1" applyAlignment="1" applyProtection="1">
      <alignment horizontal="right" vertical="center"/>
      <protection hidden="1"/>
    </xf>
    <xf numFmtId="179" fontId="8" fillId="0" borderId="19" xfId="3" applyNumberFormat="1" applyFont="1" applyFill="1" applyBorder="1" applyAlignment="1" applyProtection="1">
      <alignment horizontal="right" vertical="center"/>
      <protection hidden="1"/>
    </xf>
    <xf numFmtId="179" fontId="8" fillId="0" borderId="4" xfId="3" applyNumberFormat="1" applyFont="1" applyFill="1" applyBorder="1" applyAlignment="1" applyProtection="1">
      <alignment horizontal="right" vertical="center"/>
      <protection hidden="1"/>
    </xf>
    <xf numFmtId="179" fontId="8" fillId="0" borderId="35" xfId="3" applyNumberFormat="1" applyFont="1" applyFill="1" applyBorder="1" applyAlignment="1" applyProtection="1">
      <alignment horizontal="right" vertical="center"/>
      <protection hidden="1"/>
    </xf>
    <xf numFmtId="179" fontId="8" fillId="3" borderId="15" xfId="2" applyNumberFormat="1" applyFont="1" applyFill="1" applyBorder="1" applyAlignment="1" applyProtection="1">
      <alignment horizontal="right" vertical="center" shrinkToFit="1"/>
      <protection hidden="1"/>
    </xf>
    <xf numFmtId="179" fontId="8" fillId="0" borderId="15" xfId="0" applyNumberFormat="1" applyFont="1" applyFill="1" applyBorder="1" applyAlignment="1">
      <alignment horizontal="right" vertical="center"/>
    </xf>
    <xf numFmtId="179" fontId="16" fillId="0" borderId="1" xfId="0" applyNumberFormat="1" applyFont="1" applyFill="1" applyBorder="1" applyAlignment="1">
      <alignment horizontal="right" vertical="center"/>
    </xf>
    <xf numFmtId="179" fontId="16" fillId="0" borderId="13" xfId="0" applyNumberFormat="1" applyFont="1" applyFill="1" applyBorder="1" applyAlignment="1">
      <alignment horizontal="right" vertical="center"/>
    </xf>
    <xf numFmtId="179" fontId="16" fillId="0" borderId="4" xfId="0" applyNumberFormat="1" applyFont="1" applyFill="1" applyBorder="1" applyAlignment="1">
      <alignment horizontal="right" vertical="center"/>
    </xf>
    <xf numFmtId="179" fontId="16" fillId="0" borderId="35" xfId="0" applyNumberFormat="1" applyFont="1" applyFill="1" applyBorder="1" applyAlignment="1">
      <alignment horizontal="right" vertical="center"/>
    </xf>
    <xf numFmtId="179" fontId="16" fillId="0" borderId="10" xfId="0" applyNumberFormat="1" applyFont="1" applyFill="1" applyBorder="1" applyAlignment="1">
      <alignment horizontal="right" vertical="center"/>
    </xf>
    <xf numFmtId="179" fontId="8" fillId="0" borderId="10" xfId="0" applyNumberFormat="1" applyFont="1" applyFill="1" applyBorder="1" applyAlignment="1">
      <alignment horizontal="right" vertical="center"/>
    </xf>
    <xf numFmtId="0" fontId="18" fillId="0" borderId="0" xfId="3" applyFont="1" applyAlignment="1" applyProtection="1">
      <alignment vertical="center"/>
      <protection hidden="1"/>
    </xf>
    <xf numFmtId="179" fontId="16" fillId="3" borderId="15" xfId="0" applyNumberFormat="1" applyFont="1" applyFill="1" applyBorder="1" applyAlignment="1">
      <alignment horizontal="right" vertical="center"/>
    </xf>
    <xf numFmtId="179" fontId="16" fillId="0" borderId="15" xfId="0" applyNumberFormat="1" applyFont="1" applyFill="1" applyBorder="1" applyAlignment="1">
      <alignment horizontal="right" vertical="center"/>
    </xf>
    <xf numFmtId="183" fontId="8" fillId="3" borderId="1" xfId="0" applyNumberFormat="1" applyFont="1" applyFill="1" applyBorder="1" applyAlignment="1">
      <alignment horizontal="right" vertical="center"/>
    </xf>
    <xf numFmtId="183" fontId="8" fillId="2" borderId="17" xfId="0" applyNumberFormat="1" applyFont="1" applyFill="1" applyBorder="1" applyAlignment="1">
      <alignment horizontal="right" vertical="center"/>
    </xf>
    <xf numFmtId="183" fontId="8" fillId="0" borderId="1" xfId="0" applyNumberFormat="1" applyFont="1" applyFill="1" applyBorder="1" applyAlignment="1">
      <alignment horizontal="right" vertical="center"/>
    </xf>
    <xf numFmtId="183" fontId="8" fillId="0" borderId="18" xfId="0" applyNumberFormat="1" applyFont="1" applyFill="1" applyBorder="1" applyAlignment="1">
      <alignment horizontal="right" vertical="center"/>
    </xf>
    <xf numFmtId="183" fontId="8" fillId="2" borderId="36" xfId="0" applyNumberFormat="1" applyFont="1" applyFill="1" applyBorder="1" applyAlignment="1">
      <alignment horizontal="right" vertical="center"/>
    </xf>
    <xf numFmtId="183" fontId="8" fillId="0" borderId="19" xfId="0" applyNumberFormat="1" applyFont="1" applyFill="1" applyBorder="1" applyAlignment="1">
      <alignment horizontal="right" vertical="center"/>
    </xf>
    <xf numFmtId="183" fontId="8" fillId="0" borderId="37" xfId="3" applyNumberFormat="1" applyFont="1" applyFill="1" applyBorder="1" applyAlignment="1" applyProtection="1">
      <alignment horizontal="right" vertical="center"/>
      <protection hidden="1"/>
    </xf>
    <xf numFmtId="183" fontId="8" fillId="0" borderId="38" xfId="3" applyNumberFormat="1" applyFont="1" applyFill="1" applyBorder="1" applyAlignment="1" applyProtection="1">
      <alignment horizontal="right" vertical="center"/>
      <protection hidden="1"/>
    </xf>
    <xf numFmtId="183" fontId="8" fillId="0" borderId="39" xfId="3" applyNumberFormat="1" applyFont="1" applyFill="1" applyBorder="1" applyAlignment="1" applyProtection="1">
      <alignment horizontal="right" vertical="center"/>
      <protection hidden="1"/>
    </xf>
    <xf numFmtId="183" fontId="8" fillId="3" borderId="15" xfId="2" applyNumberFormat="1" applyFont="1" applyFill="1" applyBorder="1" applyAlignment="1" applyProtection="1">
      <alignment horizontal="right" vertical="center" shrinkToFit="1"/>
      <protection hidden="1"/>
    </xf>
    <xf numFmtId="183" fontId="8" fillId="0" borderId="8" xfId="2" applyNumberFormat="1" applyFont="1" applyBorder="1" applyAlignment="1" applyProtection="1">
      <alignment horizontal="right" vertical="center" shrinkToFit="1"/>
      <protection hidden="1"/>
    </xf>
    <xf numFmtId="183" fontId="8" fillId="3" borderId="1" xfId="2" applyNumberFormat="1" applyFont="1" applyFill="1" applyBorder="1" applyAlignment="1" applyProtection="1">
      <alignment horizontal="right" vertical="center" shrinkToFit="1"/>
      <protection hidden="1"/>
    </xf>
    <xf numFmtId="183" fontId="8" fillId="0" borderId="40" xfId="3" applyNumberFormat="1" applyFont="1" applyFill="1" applyBorder="1" applyAlignment="1" applyProtection="1">
      <alignment horizontal="right" vertical="center"/>
      <protection hidden="1"/>
    </xf>
    <xf numFmtId="183" fontId="8" fillId="0" borderId="41" xfId="3" applyNumberFormat="1" applyFont="1" applyFill="1" applyBorder="1" applyAlignment="1" applyProtection="1">
      <alignment horizontal="right" vertical="center"/>
      <protection hidden="1"/>
    </xf>
    <xf numFmtId="183" fontId="8" fillId="0" borderId="42" xfId="3" applyNumberFormat="1" applyFont="1" applyFill="1" applyBorder="1" applyAlignment="1" applyProtection="1">
      <alignment horizontal="right" vertical="center"/>
      <protection hidden="1"/>
    </xf>
    <xf numFmtId="183" fontId="8" fillId="0" borderId="37" xfId="0" applyNumberFormat="1" applyFont="1" applyFill="1" applyBorder="1" applyAlignment="1">
      <alignment horizontal="right" vertical="center"/>
    </xf>
    <xf numFmtId="183" fontId="8" fillId="0" borderId="38" xfId="0" applyNumberFormat="1" applyFont="1" applyFill="1" applyBorder="1" applyAlignment="1">
      <alignment horizontal="right" vertical="center"/>
    </xf>
    <xf numFmtId="183" fontId="8" fillId="0" borderId="39" xfId="0" applyNumberFormat="1" applyFont="1" applyFill="1" applyBorder="1" applyAlignment="1">
      <alignment horizontal="right" vertical="center"/>
    </xf>
    <xf numFmtId="183" fontId="8" fillId="0" borderId="15" xfId="0" applyNumberFormat="1" applyFont="1" applyFill="1" applyBorder="1" applyAlignment="1">
      <alignment horizontal="right" vertical="center"/>
    </xf>
    <xf numFmtId="183" fontId="8" fillId="0" borderId="13" xfId="0" applyNumberFormat="1" applyFont="1" applyFill="1" applyBorder="1" applyAlignment="1">
      <alignment horizontal="right" vertical="center"/>
    </xf>
    <xf numFmtId="183" fontId="16" fillId="0" borderId="38" xfId="0" applyNumberFormat="1" applyFont="1" applyFill="1" applyBorder="1" applyAlignment="1">
      <alignment horizontal="right" vertical="center"/>
    </xf>
    <xf numFmtId="183" fontId="16" fillId="0" borderId="39" xfId="0" applyNumberFormat="1" applyFont="1" applyFill="1" applyBorder="1" applyAlignment="1">
      <alignment horizontal="right" vertical="center"/>
    </xf>
    <xf numFmtId="183" fontId="16" fillId="3" borderId="15" xfId="0" applyNumberFormat="1" applyFont="1" applyFill="1" applyBorder="1" applyAlignment="1">
      <alignment horizontal="right" vertical="center"/>
    </xf>
    <xf numFmtId="183" fontId="16" fillId="0" borderId="1" xfId="0" applyNumberFormat="1" applyFont="1" applyFill="1" applyBorder="1" applyAlignment="1">
      <alignment horizontal="right" vertical="center"/>
    </xf>
    <xf numFmtId="183" fontId="16" fillId="0" borderId="13" xfId="0" applyNumberFormat="1" applyFont="1" applyFill="1" applyBorder="1" applyAlignment="1">
      <alignment horizontal="right" vertical="center"/>
    </xf>
    <xf numFmtId="183" fontId="16" fillId="0" borderId="15" xfId="0" applyNumberFormat="1" applyFont="1" applyFill="1" applyBorder="1" applyAlignment="1">
      <alignment horizontal="right" vertical="center"/>
    </xf>
    <xf numFmtId="183" fontId="8" fillId="0" borderId="4" xfId="0" applyNumberFormat="1" applyFont="1" applyFill="1" applyBorder="1" applyAlignment="1">
      <alignment horizontal="right" vertical="center"/>
    </xf>
    <xf numFmtId="0" fontId="8" fillId="0" borderId="0" xfId="3" applyFont="1" applyFill="1" applyAlignment="1" applyProtection="1">
      <alignment horizontal="left" vertical="center"/>
      <protection hidden="1"/>
    </xf>
    <xf numFmtId="0" fontId="3" fillId="0" borderId="0" xfId="3" applyFont="1" applyAlignment="1" applyProtection="1">
      <alignment horizontal="left" vertical="center"/>
      <protection hidden="1"/>
    </xf>
    <xf numFmtId="182" fontId="8" fillId="0" borderId="1" xfId="3" applyNumberFormat="1" applyFont="1" applyBorder="1" applyAlignment="1" applyProtection="1">
      <alignment horizontal="right" vertical="center"/>
      <protection hidden="1"/>
    </xf>
    <xf numFmtId="0" fontId="8" fillId="0" borderId="43" xfId="0" applyFont="1" applyFill="1" applyBorder="1" applyAlignment="1">
      <alignment horizontal="center" vertical="center" shrinkToFit="1"/>
    </xf>
    <xf numFmtId="0" fontId="8" fillId="0" borderId="0" xfId="0" applyFont="1" applyFill="1" applyBorder="1" applyAlignment="1">
      <alignment horizontal="center" vertical="center" shrinkToFit="1"/>
    </xf>
    <xf numFmtId="38" fontId="8" fillId="3" borderId="1" xfId="0" applyNumberFormat="1" applyFont="1" applyFill="1" applyBorder="1" applyAlignment="1">
      <alignment horizontal="center" vertical="center"/>
    </xf>
    <xf numFmtId="0" fontId="8" fillId="0" borderId="4" xfId="0" applyFont="1" applyFill="1" applyBorder="1" applyAlignment="1">
      <alignment vertical="center"/>
    </xf>
    <xf numFmtId="38" fontId="8" fillId="0" borderId="0" xfId="2" applyFont="1" applyBorder="1" applyAlignment="1" applyProtection="1">
      <alignment vertical="center"/>
      <protection hidden="1"/>
    </xf>
    <xf numFmtId="38" fontId="8" fillId="0" borderId="0" xfId="2" applyFont="1" applyBorder="1" applyAlignment="1" applyProtection="1">
      <alignment horizontal="center" vertical="center" shrinkToFit="1"/>
      <protection hidden="1"/>
    </xf>
    <xf numFmtId="183" fontId="8" fillId="0" borderId="0" xfId="2" applyNumberFormat="1" applyFont="1" applyBorder="1" applyAlignment="1" applyProtection="1">
      <alignment horizontal="right" vertical="center" shrinkToFit="1"/>
      <protection hidden="1"/>
    </xf>
    <xf numFmtId="183" fontId="8" fillId="0" borderId="0" xfId="3" applyNumberFormat="1" applyFont="1" applyBorder="1" applyAlignment="1" applyProtection="1">
      <alignment horizontal="right" vertical="center"/>
      <protection hidden="1"/>
    </xf>
    <xf numFmtId="0" fontId="19" fillId="0" borderId="0" xfId="0" applyFont="1" applyAlignment="1">
      <alignment vertical="center"/>
    </xf>
    <xf numFmtId="183" fontId="8" fillId="2" borderId="0" xfId="2" applyNumberFormat="1" applyFont="1" applyFill="1" applyBorder="1" applyAlignment="1" applyProtection="1">
      <alignment horizontal="right" vertical="center" shrinkToFit="1"/>
      <protection hidden="1"/>
    </xf>
    <xf numFmtId="0" fontId="8" fillId="0" borderId="20" xfId="3" applyFont="1" applyBorder="1" applyAlignment="1" applyProtection="1">
      <alignment horizontal="center" vertical="center"/>
      <protection hidden="1"/>
    </xf>
    <xf numFmtId="38" fontId="8" fillId="0" borderId="44" xfId="2" applyFont="1" applyBorder="1" applyAlignment="1" applyProtection="1">
      <alignment vertical="center"/>
      <protection hidden="1"/>
    </xf>
    <xf numFmtId="38" fontId="8" fillId="0" borderId="47" xfId="2" applyFont="1" applyBorder="1" applyAlignment="1" applyProtection="1">
      <alignment horizontal="left" vertical="center"/>
      <protection hidden="1"/>
    </xf>
    <xf numFmtId="0" fontId="8" fillId="0" borderId="47" xfId="3" applyFont="1" applyBorder="1" applyAlignment="1" applyProtection="1">
      <alignment horizontal="center" vertical="center"/>
      <protection hidden="1"/>
    </xf>
    <xf numFmtId="0" fontId="8" fillId="0" borderId="4" xfId="3" applyFont="1" applyBorder="1" applyAlignment="1" applyProtection="1">
      <alignment horizontal="center" vertical="center"/>
      <protection hidden="1"/>
    </xf>
    <xf numFmtId="0" fontId="20" fillId="0" borderId="0" xfId="0" applyFont="1" applyAlignment="1">
      <alignment vertical="center"/>
    </xf>
    <xf numFmtId="0" fontId="3" fillId="0" borderId="0" xfId="0" applyFont="1" applyFill="1" applyBorder="1" applyAlignment="1">
      <alignment vertical="center"/>
    </xf>
    <xf numFmtId="0" fontId="8" fillId="0" borderId="1" xfId="0" applyFont="1" applyFill="1" applyBorder="1" applyAlignment="1">
      <alignment horizontal="left" vertical="center"/>
    </xf>
    <xf numFmtId="0" fontId="8" fillId="0" borderId="1" xfId="0" applyFont="1" applyFill="1" applyBorder="1" applyAlignment="1">
      <alignment horizontal="center" vertical="center"/>
    </xf>
    <xf numFmtId="0" fontId="8" fillId="2" borderId="11" xfId="0" applyFont="1" applyFill="1" applyBorder="1" applyAlignment="1">
      <alignment vertical="center"/>
    </xf>
    <xf numFmtId="0" fontId="0" fillId="0" borderId="1" xfId="0" applyFill="1" applyBorder="1" applyAlignment="1">
      <alignment horizontal="center" vertical="center"/>
    </xf>
    <xf numFmtId="0" fontId="0" fillId="3" borderId="1" xfId="0" applyFill="1" applyBorder="1" applyAlignment="1">
      <alignment horizontal="center" vertical="center"/>
    </xf>
    <xf numFmtId="183" fontId="8" fillId="0" borderId="38" xfId="0" applyNumberFormat="1" applyFont="1" applyFill="1" applyBorder="1" applyAlignment="1">
      <alignment horizontal="right" vertical="center"/>
    </xf>
    <xf numFmtId="183" fontId="8" fillId="0" borderId="37" xfId="0" applyNumberFormat="1" applyFont="1" applyFill="1" applyBorder="1" applyAlignment="1">
      <alignment horizontal="right" vertical="center"/>
    </xf>
    <xf numFmtId="0" fontId="8" fillId="4" borderId="14" xfId="0" applyFont="1" applyFill="1" applyBorder="1" applyAlignment="1">
      <alignment horizontal="center" vertical="center"/>
    </xf>
    <xf numFmtId="0" fontId="8" fillId="0" borderId="0" xfId="0" applyFont="1" applyFill="1" applyBorder="1" applyAlignment="1">
      <alignment horizontal="center" vertical="center"/>
    </xf>
    <xf numFmtId="185" fontId="8" fillId="0" borderId="0" xfId="3" applyNumberFormat="1" applyFont="1" applyBorder="1" applyAlignment="1" applyProtection="1">
      <alignment vertical="center"/>
      <protection hidden="1"/>
    </xf>
    <xf numFmtId="179" fontId="8" fillId="0" borderId="0" xfId="0" applyNumberFormat="1" applyFont="1" applyFill="1" applyBorder="1" applyAlignment="1">
      <alignment horizontal="right" vertical="center"/>
    </xf>
    <xf numFmtId="179" fontId="16" fillId="0" borderId="0" xfId="0" applyNumberFormat="1" applyFont="1" applyFill="1" applyBorder="1" applyAlignment="1">
      <alignment horizontal="right" vertical="center"/>
    </xf>
    <xf numFmtId="0" fontId="8" fillId="0" borderId="24" xfId="0" applyFont="1" applyFill="1" applyBorder="1" applyAlignment="1">
      <alignment horizontal="center" vertical="center"/>
    </xf>
    <xf numFmtId="0" fontId="8" fillId="0" borderId="23" xfId="0" applyFont="1" applyFill="1" applyBorder="1" applyAlignment="1">
      <alignment horizontal="center" vertical="center"/>
    </xf>
    <xf numFmtId="0" fontId="8" fillId="0" borderId="29" xfId="0" applyFont="1" applyFill="1" applyBorder="1" applyAlignment="1">
      <alignment horizontal="center" vertical="center"/>
    </xf>
    <xf numFmtId="0" fontId="0" fillId="0" borderId="0" xfId="0" applyFont="1" applyFill="1" applyAlignment="1">
      <alignment vertical="center"/>
    </xf>
    <xf numFmtId="0" fontId="10" fillId="0" borderId="0" xfId="0" applyFont="1" applyFill="1" applyAlignment="1">
      <alignment vertical="center"/>
    </xf>
    <xf numFmtId="0" fontId="8" fillId="0" borderId="20" xfId="0" applyFont="1" applyFill="1" applyBorder="1" applyAlignment="1">
      <alignment horizontal="center" vertical="center"/>
    </xf>
    <xf numFmtId="0" fontId="8" fillId="0" borderId="1" xfId="0" applyFont="1" applyFill="1" applyBorder="1" applyAlignment="1">
      <alignment horizontal="center" vertical="center"/>
    </xf>
    <xf numFmtId="0" fontId="8" fillId="0" borderId="8" xfId="0" applyFont="1" applyFill="1" applyBorder="1" applyAlignment="1">
      <alignment horizontal="center" vertical="center"/>
    </xf>
    <xf numFmtId="0" fontId="8" fillId="0" borderId="22" xfId="0" applyFont="1" applyFill="1" applyBorder="1" applyAlignment="1">
      <alignment vertical="center"/>
    </xf>
    <xf numFmtId="0" fontId="8" fillId="0" borderId="37" xfId="0" applyFont="1" applyFill="1" applyBorder="1" applyAlignment="1">
      <alignment horizontal="center" vertical="center"/>
    </xf>
    <xf numFmtId="0" fontId="8" fillId="0" borderId="38" xfId="0" applyFont="1" applyFill="1" applyBorder="1" applyAlignment="1">
      <alignment horizontal="center" vertical="center"/>
    </xf>
    <xf numFmtId="0" fontId="8" fillId="0" borderId="0" xfId="0" applyFont="1" applyAlignment="1">
      <alignment horizontal="left" vertical="center"/>
    </xf>
    <xf numFmtId="183" fontId="8" fillId="0" borderId="38" xfId="0" applyNumberFormat="1" applyFont="1" applyFill="1" applyBorder="1" applyAlignment="1">
      <alignment horizontal="right" vertical="center"/>
    </xf>
    <xf numFmtId="183" fontId="8" fillId="0" borderId="1" xfId="0" applyNumberFormat="1" applyFont="1" applyFill="1" applyBorder="1" applyAlignment="1">
      <alignment horizontal="right" vertical="center"/>
    </xf>
    <xf numFmtId="183" fontId="8" fillId="0" borderId="37" xfId="0" applyNumberFormat="1" applyFont="1" applyFill="1" applyBorder="1" applyAlignment="1">
      <alignment horizontal="right" vertical="center"/>
    </xf>
    <xf numFmtId="0" fontId="3" fillId="0" borderId="0" xfId="3" applyFont="1" applyAlignment="1" applyProtection="1">
      <alignment vertical="center"/>
      <protection hidden="1"/>
    </xf>
    <xf numFmtId="0" fontId="8" fillId="2" borderId="18" xfId="0" applyFont="1" applyFill="1" applyBorder="1" applyAlignment="1">
      <alignment horizontal="center" vertical="center" wrapText="1"/>
    </xf>
    <xf numFmtId="0" fontId="3" fillId="2" borderId="18" xfId="0" applyFont="1" applyFill="1" applyBorder="1" applyAlignment="1">
      <alignment horizontal="center" vertical="center" wrapText="1"/>
    </xf>
    <xf numFmtId="0" fontId="3" fillId="2" borderId="71" xfId="0" applyFont="1" applyFill="1" applyBorder="1" applyAlignment="1">
      <alignment horizontal="center" vertical="center" wrapText="1"/>
    </xf>
    <xf numFmtId="0" fontId="8" fillId="0" borderId="71" xfId="0" applyFont="1" applyFill="1" applyBorder="1" applyAlignment="1">
      <alignment horizontal="center" vertical="center" wrapText="1"/>
    </xf>
    <xf numFmtId="0" fontId="8" fillId="2" borderId="70" xfId="0" applyFont="1" applyFill="1" applyBorder="1" applyAlignment="1">
      <alignment horizontal="center" vertical="center" wrapText="1"/>
    </xf>
    <xf numFmtId="0" fontId="8" fillId="0" borderId="19" xfId="0" applyFont="1" applyFill="1" applyBorder="1" applyAlignment="1">
      <alignment horizontal="center" vertical="center" wrapText="1"/>
    </xf>
    <xf numFmtId="0" fontId="8" fillId="0" borderId="0" xfId="0" applyFont="1" applyAlignment="1">
      <alignment vertical="top" wrapText="1"/>
    </xf>
    <xf numFmtId="0" fontId="3" fillId="0" borderId="0" xfId="3" applyFont="1" applyFill="1" applyAlignment="1" applyProtection="1">
      <alignment horizontal="left" vertical="center"/>
      <protection hidden="1"/>
    </xf>
    <xf numFmtId="38" fontId="8" fillId="3" borderId="1" xfId="2" applyFont="1" applyFill="1" applyBorder="1" applyAlignment="1" applyProtection="1">
      <alignment horizontal="center" vertical="center" shrinkToFit="1"/>
      <protection hidden="1"/>
    </xf>
    <xf numFmtId="38" fontId="8" fillId="3" borderId="8" xfId="2" applyFont="1" applyFill="1" applyBorder="1" applyAlignment="1" applyProtection="1">
      <alignment horizontal="center" vertical="center" shrinkToFit="1"/>
      <protection hidden="1"/>
    </xf>
    <xf numFmtId="38" fontId="8" fillId="0" borderId="9" xfId="2" applyFont="1" applyFill="1" applyBorder="1" applyAlignment="1" applyProtection="1">
      <alignment horizontal="center" vertical="center" shrinkToFit="1"/>
      <protection hidden="1"/>
    </xf>
    <xf numFmtId="38" fontId="8" fillId="0" borderId="67" xfId="2" applyFont="1" applyFill="1" applyBorder="1" applyAlignment="1" applyProtection="1">
      <alignment horizontal="center" vertical="center" shrinkToFit="1"/>
      <protection hidden="1"/>
    </xf>
    <xf numFmtId="38" fontId="8" fillId="0" borderId="20" xfId="2" applyFont="1" applyBorder="1" applyAlignment="1" applyProtection="1">
      <alignment vertical="center" textRotation="255"/>
      <protection hidden="1"/>
    </xf>
    <xf numFmtId="38" fontId="8" fillId="0" borderId="51" xfId="2" applyFont="1" applyFill="1" applyBorder="1" applyAlignment="1" applyProtection="1">
      <alignment horizontal="center" vertical="center" shrinkToFit="1"/>
      <protection hidden="1"/>
    </xf>
    <xf numFmtId="38" fontId="8" fillId="0" borderId="39" xfId="2" applyFont="1" applyBorder="1" applyAlignment="1" applyProtection="1">
      <alignment vertical="center"/>
      <protection hidden="1"/>
    </xf>
    <xf numFmtId="38" fontId="8" fillId="0" borderId="13" xfId="2" applyFont="1" applyBorder="1" applyAlignment="1" applyProtection="1">
      <alignment vertical="center"/>
      <protection hidden="1"/>
    </xf>
    <xf numFmtId="38" fontId="8" fillId="0" borderId="13" xfId="2" applyFont="1" applyBorder="1" applyAlignment="1" applyProtection="1">
      <alignment horizontal="left" vertical="center"/>
      <protection hidden="1"/>
    </xf>
    <xf numFmtId="38" fontId="8" fillId="0" borderId="35" xfId="2" applyFont="1" applyBorder="1" applyAlignment="1" applyProtection="1">
      <alignment horizontal="left" vertical="center"/>
      <protection hidden="1"/>
    </xf>
    <xf numFmtId="38" fontId="8" fillId="0" borderId="35" xfId="2" applyFont="1" applyBorder="1" applyAlignment="1" applyProtection="1">
      <alignment vertical="center"/>
      <protection hidden="1"/>
    </xf>
    <xf numFmtId="0" fontId="8" fillId="0" borderId="66" xfId="0" applyFont="1" applyFill="1" applyBorder="1" applyAlignment="1">
      <alignment horizontal="left" vertical="center"/>
    </xf>
    <xf numFmtId="0" fontId="8" fillId="0" borderId="68" xfId="0" applyFont="1" applyFill="1" applyBorder="1" applyAlignment="1">
      <alignment horizontal="left" vertical="center"/>
    </xf>
    <xf numFmtId="0" fontId="8" fillId="0" borderId="2" xfId="0" applyFont="1" applyFill="1" applyBorder="1" applyAlignment="1">
      <alignment horizontal="left" vertical="center" shrinkToFit="1"/>
    </xf>
    <xf numFmtId="0" fontId="8" fillId="0" borderId="0" xfId="0" applyFont="1" applyBorder="1" applyAlignment="1">
      <alignment horizontal="center" vertical="center" wrapText="1"/>
    </xf>
    <xf numFmtId="0" fontId="8" fillId="0" borderId="3" xfId="0" applyFont="1" applyBorder="1" applyAlignment="1">
      <alignment horizontal="center" vertical="center" wrapText="1"/>
    </xf>
    <xf numFmtId="38" fontId="8" fillId="0" borderId="2" xfId="2" applyFont="1" applyBorder="1" applyAlignment="1" applyProtection="1">
      <alignment horizontal="left" vertical="center"/>
      <protection hidden="1"/>
    </xf>
    <xf numFmtId="0" fontId="8" fillId="0" borderId="5" xfId="3" applyFont="1" applyBorder="1" applyAlignment="1" applyProtection="1">
      <alignment horizontal="center" vertical="center"/>
      <protection hidden="1"/>
    </xf>
    <xf numFmtId="38" fontId="8" fillId="0" borderId="11" xfId="2" applyFont="1" applyBorder="1" applyAlignment="1" applyProtection="1">
      <alignment horizontal="left" vertical="center"/>
      <protection hidden="1"/>
    </xf>
    <xf numFmtId="38" fontId="8" fillId="0" borderId="16" xfId="2" applyFont="1" applyBorder="1" applyAlignment="1" applyProtection="1">
      <alignment horizontal="left" vertical="center"/>
      <protection hidden="1"/>
    </xf>
    <xf numFmtId="38" fontId="8" fillId="0" borderId="62" xfId="2" applyFont="1" applyBorder="1" applyAlignment="1" applyProtection="1">
      <alignment horizontal="left" vertical="center"/>
      <protection hidden="1"/>
    </xf>
    <xf numFmtId="38" fontId="8" fillId="0" borderId="74" xfId="2" applyFont="1" applyBorder="1" applyAlignment="1" applyProtection="1">
      <alignment horizontal="left" vertical="center"/>
      <protection hidden="1"/>
    </xf>
    <xf numFmtId="38" fontId="8" fillId="0" borderId="61" xfId="2" applyFont="1" applyBorder="1" applyAlignment="1" applyProtection="1">
      <alignment vertical="center"/>
      <protection hidden="1"/>
    </xf>
    <xf numFmtId="38" fontId="8" fillId="0" borderId="2" xfId="2" applyFont="1" applyFill="1" applyBorder="1" applyAlignment="1" applyProtection="1">
      <alignment horizontal="center" vertical="center"/>
      <protection hidden="1"/>
    </xf>
    <xf numFmtId="0" fontId="8" fillId="0" borderId="1" xfId="0" applyFont="1" applyFill="1" applyBorder="1" applyAlignment="1">
      <alignment horizontal="left" vertical="center"/>
    </xf>
    <xf numFmtId="183" fontId="8" fillId="0" borderId="1" xfId="0" applyNumberFormat="1" applyFont="1" applyFill="1" applyBorder="1" applyAlignment="1">
      <alignment horizontal="right" vertical="center"/>
    </xf>
    <xf numFmtId="0" fontId="0" fillId="0" borderId="9" xfId="0" applyBorder="1" applyAlignment="1">
      <alignment horizontal="left" vertical="center"/>
    </xf>
    <xf numFmtId="0" fontId="0" fillId="0" borderId="15" xfId="0" applyBorder="1" applyAlignment="1">
      <alignment horizontal="left" vertical="center"/>
    </xf>
    <xf numFmtId="38" fontId="8" fillId="0" borderId="2" xfId="2" applyFont="1" applyBorder="1" applyAlignment="1" applyProtection="1">
      <alignment horizontal="left" vertical="center"/>
      <protection hidden="1"/>
    </xf>
    <xf numFmtId="0" fontId="4" fillId="0" borderId="0" xfId="0" applyFont="1" applyAlignment="1">
      <alignment vertical="center"/>
    </xf>
    <xf numFmtId="0" fontId="23" fillId="0" borderId="0" xfId="0" applyFont="1" applyAlignment="1">
      <alignment vertical="center"/>
    </xf>
    <xf numFmtId="0" fontId="0" fillId="0" borderId="0" xfId="3" applyFont="1" applyAlignment="1" applyProtection="1">
      <alignment vertical="center"/>
      <protection hidden="1"/>
    </xf>
    <xf numFmtId="0" fontId="8" fillId="0" borderId="20" xfId="2" applyNumberFormat="1" applyFont="1" applyFill="1" applyBorder="1" applyAlignment="1" applyProtection="1">
      <alignment horizontal="center" vertical="center"/>
      <protection hidden="1"/>
    </xf>
    <xf numFmtId="183" fontId="8" fillId="0" borderId="66" xfId="2" applyNumberFormat="1" applyFont="1" applyFill="1" applyBorder="1" applyAlignment="1" applyProtection="1">
      <alignment horizontal="right" vertical="center" shrinkToFit="1"/>
      <protection hidden="1"/>
    </xf>
    <xf numFmtId="183" fontId="8" fillId="0" borderId="67" xfId="2" applyNumberFormat="1" applyFont="1" applyFill="1" applyBorder="1" applyAlignment="1" applyProtection="1">
      <alignment horizontal="right" vertical="center" shrinkToFit="1"/>
      <protection hidden="1"/>
    </xf>
    <xf numFmtId="183" fontId="8" fillId="0" borderId="68" xfId="2" applyNumberFormat="1" applyFont="1" applyFill="1" applyBorder="1" applyAlignment="1" applyProtection="1">
      <alignment horizontal="right" vertical="center" shrinkToFit="1"/>
      <protection hidden="1"/>
    </xf>
    <xf numFmtId="183" fontId="8" fillId="3" borderId="8" xfId="2" applyNumberFormat="1" applyFont="1" applyFill="1" applyBorder="1" applyAlignment="1" applyProtection="1">
      <alignment horizontal="right" vertical="center" shrinkToFit="1"/>
      <protection hidden="1"/>
    </xf>
    <xf numFmtId="183" fontId="8" fillId="0" borderId="69" xfId="2" applyNumberFormat="1" applyFont="1" applyFill="1" applyBorder="1" applyAlignment="1" applyProtection="1">
      <alignment horizontal="right" vertical="center" shrinkToFit="1"/>
      <protection hidden="1"/>
    </xf>
    <xf numFmtId="183" fontId="8" fillId="3" borderId="12" xfId="2" applyNumberFormat="1" applyFont="1" applyFill="1" applyBorder="1" applyAlignment="1" applyProtection="1">
      <alignment horizontal="right" vertical="center" shrinkToFit="1"/>
      <protection hidden="1"/>
    </xf>
    <xf numFmtId="38" fontId="8" fillId="0" borderId="5" xfId="2" applyFont="1" applyBorder="1" applyAlignment="1" applyProtection="1">
      <alignment horizontal="left" vertical="center"/>
      <protection hidden="1"/>
    </xf>
    <xf numFmtId="38" fontId="8" fillId="0" borderId="6" xfId="2" applyFont="1" applyBorder="1" applyAlignment="1" applyProtection="1">
      <alignment horizontal="left" vertical="center"/>
      <protection hidden="1"/>
    </xf>
    <xf numFmtId="38" fontId="8" fillId="0" borderId="10" xfId="2" applyFont="1" applyBorder="1" applyAlignment="1" applyProtection="1">
      <alignment horizontal="left" vertical="center"/>
      <protection hidden="1"/>
    </xf>
    <xf numFmtId="38" fontId="8" fillId="0" borderId="3" xfId="2" applyFont="1" applyBorder="1" applyAlignment="1" applyProtection="1">
      <alignment horizontal="left" vertical="center"/>
      <protection hidden="1"/>
    </xf>
    <xf numFmtId="38" fontId="8" fillId="0" borderId="0" xfId="2" applyFont="1" applyBorder="1" applyAlignment="1" applyProtection="1">
      <alignment horizontal="left" vertical="center"/>
      <protection hidden="1"/>
    </xf>
    <xf numFmtId="38" fontId="8" fillId="0" borderId="15" xfId="2" applyFont="1" applyBorder="1" applyAlignment="1" applyProtection="1">
      <alignment horizontal="left" vertical="center"/>
      <protection hidden="1"/>
    </xf>
    <xf numFmtId="38" fontId="8" fillId="0" borderId="8" xfId="2" applyFont="1" applyFill="1" applyBorder="1" applyAlignment="1" applyProtection="1">
      <alignment horizontal="center" vertical="center" shrinkToFit="1"/>
      <protection hidden="1"/>
    </xf>
    <xf numFmtId="38" fontId="8" fillId="0" borderId="1" xfId="2" applyFont="1" applyFill="1" applyBorder="1" applyAlignment="1" applyProtection="1">
      <alignment horizontal="center" vertical="center" shrinkToFit="1"/>
      <protection hidden="1"/>
    </xf>
    <xf numFmtId="0" fontId="0" fillId="0" borderId="20" xfId="0" applyBorder="1" applyAlignment="1">
      <alignment horizontal="center" vertical="center"/>
    </xf>
    <xf numFmtId="0" fontId="0" fillId="0" borderId="37" xfId="0" applyBorder="1" applyAlignment="1">
      <alignment horizontal="center" vertical="center"/>
    </xf>
    <xf numFmtId="0" fontId="0" fillId="0" borderId="18" xfId="0" applyBorder="1" applyAlignment="1">
      <alignment horizontal="center" vertical="center"/>
    </xf>
    <xf numFmtId="0" fontId="0" fillId="0" borderId="1" xfId="0" applyBorder="1" applyAlignment="1">
      <alignment horizontal="center" vertical="center"/>
    </xf>
    <xf numFmtId="0" fontId="0" fillId="0" borderId="4" xfId="0" applyBorder="1" applyAlignment="1">
      <alignment horizontal="center" vertical="center"/>
    </xf>
    <xf numFmtId="0" fontId="0" fillId="0" borderId="1" xfId="0" applyBorder="1" applyAlignment="1">
      <alignment horizontal="left" vertical="center" shrinkToFit="1"/>
    </xf>
    <xf numFmtId="0" fontId="8" fillId="0" borderId="8" xfId="0" applyFont="1" applyFill="1" applyBorder="1" applyAlignment="1">
      <alignment horizontal="left" vertical="center" shrinkToFit="1"/>
    </xf>
    <xf numFmtId="38" fontId="8" fillId="0" borderId="37" xfId="2" applyFont="1" applyFill="1" applyBorder="1" applyAlignment="1" applyProtection="1">
      <alignment horizontal="center" vertical="center" shrinkToFit="1"/>
      <protection hidden="1"/>
    </xf>
    <xf numFmtId="183" fontId="8" fillId="0" borderId="39" xfId="2" applyNumberFormat="1" applyFont="1" applyFill="1" applyBorder="1" applyAlignment="1" applyProtection="1">
      <alignment horizontal="right" vertical="center" shrinkToFit="1"/>
      <protection hidden="1"/>
    </xf>
    <xf numFmtId="38" fontId="8" fillId="0" borderId="18" xfId="2" applyFont="1" applyFill="1" applyBorder="1" applyAlignment="1" applyProtection="1">
      <alignment horizontal="center" vertical="center" shrinkToFit="1"/>
      <protection hidden="1"/>
    </xf>
    <xf numFmtId="183" fontId="8" fillId="0" borderId="13" xfId="2" applyNumberFormat="1" applyFont="1" applyFill="1" applyBorder="1" applyAlignment="1" applyProtection="1">
      <alignment horizontal="right" vertical="center" shrinkToFit="1"/>
      <protection hidden="1"/>
    </xf>
    <xf numFmtId="183" fontId="8" fillId="0" borderId="72" xfId="2" applyNumberFormat="1" applyFont="1" applyFill="1" applyBorder="1" applyAlignment="1" applyProtection="1">
      <alignment horizontal="right" vertical="center" shrinkToFit="1"/>
      <protection hidden="1"/>
    </xf>
    <xf numFmtId="0" fontId="8" fillId="0" borderId="2" xfId="0" applyFont="1" applyFill="1" applyBorder="1" applyAlignment="1">
      <alignment horizontal="left" vertical="center" shrinkToFit="1"/>
    </xf>
    <xf numFmtId="183" fontId="8" fillId="0" borderId="51" xfId="2" applyNumberFormat="1" applyFont="1" applyFill="1" applyBorder="1" applyAlignment="1" applyProtection="1">
      <alignment horizontal="right" vertical="center" shrinkToFit="1"/>
      <protection hidden="1"/>
    </xf>
    <xf numFmtId="38" fontId="8" fillId="0" borderId="30" xfId="2" applyFont="1" applyBorder="1" applyAlignment="1" applyProtection="1">
      <alignment vertical="center"/>
      <protection hidden="1"/>
    </xf>
    <xf numFmtId="38" fontId="8" fillId="0" borderId="11" xfId="2" applyFont="1" applyBorder="1" applyAlignment="1" applyProtection="1">
      <alignment vertical="center"/>
      <protection hidden="1"/>
    </xf>
    <xf numFmtId="183" fontId="8" fillId="0" borderId="73" xfId="2" applyNumberFormat="1" applyFont="1" applyFill="1" applyBorder="1" applyAlignment="1" applyProtection="1">
      <alignment horizontal="right" vertical="center" shrinkToFit="1"/>
      <protection hidden="1"/>
    </xf>
    <xf numFmtId="38" fontId="8" fillId="0" borderId="71" xfId="2" applyFont="1" applyFill="1" applyBorder="1" applyAlignment="1" applyProtection="1">
      <alignment horizontal="center" vertical="center" shrinkToFit="1"/>
      <protection hidden="1"/>
    </xf>
    <xf numFmtId="0" fontId="0" fillId="0" borderId="43" xfId="0" applyBorder="1" applyAlignment="1">
      <alignment horizontal="left" vertical="center"/>
    </xf>
    <xf numFmtId="0" fontId="0" fillId="0" borderId="16" xfId="0" applyBorder="1" applyAlignment="1">
      <alignment horizontal="left" vertical="center"/>
    </xf>
    <xf numFmtId="38" fontId="8" fillId="0" borderId="37" xfId="2" applyFont="1" applyBorder="1" applyAlignment="1" applyProtection="1">
      <alignment horizontal="left" vertical="center"/>
      <protection hidden="1"/>
    </xf>
    <xf numFmtId="38" fontId="8" fillId="0" borderId="18" xfId="2" applyFont="1" applyBorder="1" applyAlignment="1" applyProtection="1">
      <alignment horizontal="left" vertical="center"/>
      <protection hidden="1"/>
    </xf>
    <xf numFmtId="38" fontId="8" fillId="0" borderId="2" xfId="2" applyFont="1" applyBorder="1" applyAlignment="1" applyProtection="1">
      <alignment vertical="center"/>
      <protection hidden="1"/>
    </xf>
    <xf numFmtId="38" fontId="8" fillId="0" borderId="61" xfId="2" applyFont="1" applyBorder="1" applyAlignment="1" applyProtection="1">
      <alignment vertical="center"/>
      <protection hidden="1"/>
    </xf>
    <xf numFmtId="0" fontId="0" fillId="0" borderId="20" xfId="0" applyBorder="1" applyAlignment="1">
      <alignment horizontal="center" vertical="center"/>
    </xf>
    <xf numFmtId="0" fontId="0" fillId="0" borderId="38" xfId="0" applyBorder="1" applyAlignment="1">
      <alignment horizontal="center" vertical="center"/>
    </xf>
    <xf numFmtId="0" fontId="0" fillId="0" borderId="1" xfId="0" applyBorder="1" applyAlignment="1">
      <alignment horizontal="center" vertical="center"/>
    </xf>
    <xf numFmtId="0" fontId="0" fillId="0" borderId="4" xfId="0" applyBorder="1" applyAlignment="1">
      <alignment horizontal="center" vertical="center"/>
    </xf>
    <xf numFmtId="38" fontId="8" fillId="0" borderId="47" xfId="2" applyFont="1" applyBorder="1" applyAlignment="1" applyProtection="1">
      <alignment vertical="center"/>
      <protection hidden="1"/>
    </xf>
    <xf numFmtId="38" fontId="8" fillId="0" borderId="18" xfId="2" applyFont="1" applyBorder="1" applyAlignment="1" applyProtection="1">
      <alignment vertical="center"/>
      <protection hidden="1"/>
    </xf>
    <xf numFmtId="0" fontId="3" fillId="0" borderId="20" xfId="2" applyNumberFormat="1" applyFont="1" applyFill="1" applyBorder="1" applyAlignment="1" applyProtection="1">
      <alignment horizontal="center" vertical="center"/>
      <protection hidden="1"/>
    </xf>
    <xf numFmtId="38" fontId="8" fillId="0" borderId="38" xfId="2" applyFont="1" applyFill="1" applyBorder="1" applyAlignment="1" applyProtection="1">
      <alignment horizontal="center" vertical="center" shrinkToFit="1"/>
      <protection hidden="1"/>
    </xf>
    <xf numFmtId="38" fontId="8" fillId="0" borderId="20" xfId="2" applyFont="1" applyFill="1" applyBorder="1" applyAlignment="1" applyProtection="1">
      <alignment horizontal="center" vertical="center" shrinkToFit="1"/>
      <protection hidden="1"/>
    </xf>
    <xf numFmtId="38" fontId="8" fillId="3" borderId="77" xfId="2" applyFont="1" applyFill="1" applyBorder="1" applyAlignment="1" applyProtection="1">
      <alignment horizontal="center" vertical="center" shrinkToFit="1"/>
      <protection hidden="1"/>
    </xf>
    <xf numFmtId="183" fontId="8" fillId="3" borderId="41" xfId="2" applyNumberFormat="1" applyFont="1" applyFill="1" applyBorder="1" applyAlignment="1" applyProtection="1">
      <alignment horizontal="right" vertical="center" shrinkToFit="1"/>
      <protection hidden="1"/>
    </xf>
    <xf numFmtId="38" fontId="8" fillId="3" borderId="44" xfId="2" applyFont="1" applyFill="1" applyBorder="1" applyAlignment="1" applyProtection="1">
      <alignment horizontal="center" vertical="center" shrinkToFit="1"/>
      <protection hidden="1"/>
    </xf>
    <xf numFmtId="183" fontId="8" fillId="3" borderId="38" xfId="2" applyNumberFormat="1" applyFont="1" applyFill="1" applyBorder="1" applyAlignment="1" applyProtection="1">
      <alignment horizontal="right" vertical="center" shrinkToFit="1"/>
      <protection hidden="1"/>
    </xf>
    <xf numFmtId="38" fontId="8" fillId="3" borderId="4" xfId="2" applyFont="1" applyFill="1" applyBorder="1" applyAlignment="1" applyProtection="1">
      <alignment horizontal="center" vertical="center" shrinkToFit="1"/>
      <protection hidden="1"/>
    </xf>
    <xf numFmtId="183" fontId="8" fillId="3" borderId="4" xfId="2" applyNumberFormat="1" applyFont="1" applyFill="1" applyBorder="1" applyAlignment="1" applyProtection="1">
      <alignment horizontal="right" vertical="center" shrinkToFit="1"/>
      <protection hidden="1"/>
    </xf>
    <xf numFmtId="38" fontId="8" fillId="3" borderId="38" xfId="2" applyFont="1" applyFill="1" applyBorder="1" applyAlignment="1" applyProtection="1">
      <alignment horizontal="center" vertical="center" shrinkToFit="1"/>
      <protection hidden="1"/>
    </xf>
    <xf numFmtId="38" fontId="8" fillId="0" borderId="62" xfId="2" applyFont="1" applyBorder="1" applyAlignment="1" applyProtection="1">
      <alignment horizontal="left" vertical="center"/>
      <protection hidden="1"/>
    </xf>
    <xf numFmtId="38" fontId="8" fillId="0" borderId="74" xfId="2" applyFont="1" applyBorder="1" applyAlignment="1" applyProtection="1">
      <alignment horizontal="left" vertical="center"/>
      <protection hidden="1"/>
    </xf>
    <xf numFmtId="38" fontId="8" fillId="0" borderId="19" xfId="2" applyFont="1" applyBorder="1" applyAlignment="1" applyProtection="1">
      <alignment horizontal="left" vertical="center"/>
      <protection hidden="1"/>
    </xf>
    <xf numFmtId="0" fontId="8" fillId="0" borderId="10" xfId="0" applyFont="1" applyFill="1" applyBorder="1" applyAlignment="1">
      <alignment horizontal="left" vertical="center" shrinkToFit="1"/>
    </xf>
    <xf numFmtId="0" fontId="8" fillId="0" borderId="78" xfId="3" applyFont="1" applyBorder="1" applyAlignment="1" applyProtection="1">
      <alignment horizontal="center" vertical="center"/>
      <protection hidden="1"/>
    </xf>
    <xf numFmtId="0" fontId="8" fillId="0" borderId="79" xfId="3" applyFont="1" applyBorder="1" applyAlignment="1" applyProtection="1">
      <alignment horizontal="center" vertical="center"/>
      <protection hidden="1"/>
    </xf>
    <xf numFmtId="38" fontId="8" fillId="0" borderId="7" xfId="2" applyFont="1" applyFill="1" applyBorder="1" applyAlignment="1" applyProtection="1">
      <alignment horizontal="center" vertical="center"/>
      <protection hidden="1"/>
    </xf>
    <xf numFmtId="0" fontId="8" fillId="0" borderId="7" xfId="2" applyNumberFormat="1" applyFont="1" applyFill="1" applyBorder="1" applyAlignment="1" applyProtection="1">
      <alignment horizontal="center" vertical="center"/>
      <protection hidden="1"/>
    </xf>
    <xf numFmtId="38" fontId="8" fillId="0" borderId="7" xfId="2" applyFont="1" applyBorder="1" applyAlignment="1" applyProtection="1">
      <alignment vertical="center" textRotation="255"/>
      <protection hidden="1"/>
    </xf>
    <xf numFmtId="38" fontId="8" fillId="3" borderId="83" xfId="2" applyFont="1" applyFill="1" applyBorder="1" applyAlignment="1" applyProtection="1">
      <alignment horizontal="center" vertical="center" shrinkToFit="1"/>
      <protection hidden="1"/>
    </xf>
    <xf numFmtId="183" fontId="8" fillId="3" borderId="84" xfId="2" applyNumberFormat="1" applyFont="1" applyFill="1" applyBorder="1" applyAlignment="1" applyProtection="1">
      <alignment horizontal="right" vertical="center" shrinkToFit="1"/>
      <protection hidden="1"/>
    </xf>
    <xf numFmtId="38" fontId="8" fillId="0" borderId="62" xfId="2" applyFont="1" applyBorder="1" applyAlignment="1" applyProtection="1">
      <alignment horizontal="left" vertical="center"/>
      <protection hidden="1"/>
    </xf>
    <xf numFmtId="38" fontId="8" fillId="0" borderId="61" xfId="2" applyFont="1" applyBorder="1" applyAlignment="1" applyProtection="1">
      <alignment horizontal="left" vertical="center"/>
      <protection hidden="1"/>
    </xf>
    <xf numFmtId="0" fontId="8" fillId="0" borderId="0" xfId="0" applyFont="1" applyAlignment="1">
      <alignment horizontal="left" vertical="center"/>
    </xf>
    <xf numFmtId="0" fontId="8" fillId="0" borderId="0" xfId="0" applyFont="1" applyAlignment="1">
      <alignment horizontal="left" vertical="center" shrinkToFit="1"/>
    </xf>
    <xf numFmtId="0" fontId="3" fillId="0" borderId="0" xfId="0" applyFont="1" applyFill="1" applyAlignment="1">
      <alignment horizontal="left" vertical="center" wrapText="1"/>
    </xf>
    <xf numFmtId="183" fontId="8" fillId="0" borderId="2" xfId="0" applyNumberFormat="1" applyFont="1" applyFill="1" applyBorder="1" applyAlignment="1">
      <alignment horizontal="center" vertical="center"/>
    </xf>
    <xf numFmtId="183" fontId="8" fillId="0" borderId="9" xfId="0" applyNumberFormat="1" applyFont="1" applyFill="1" applyBorder="1" applyAlignment="1">
      <alignment horizontal="center" vertical="center"/>
    </xf>
    <xf numFmtId="183" fontId="8" fillId="0" borderId="15" xfId="0" applyNumberFormat="1" applyFont="1" applyFill="1" applyBorder="1" applyAlignment="1">
      <alignment horizontal="center" vertical="center"/>
    </xf>
    <xf numFmtId="183" fontId="8" fillId="0" borderId="51" xfId="0" applyNumberFormat="1" applyFont="1" applyFill="1" applyBorder="1" applyAlignment="1">
      <alignment horizontal="center" vertical="center"/>
    </xf>
    <xf numFmtId="0" fontId="8" fillId="0" borderId="44" xfId="0" applyFont="1" applyFill="1" applyBorder="1" applyAlignment="1">
      <alignment horizontal="center" vertical="center" shrinkToFit="1"/>
    </xf>
    <xf numFmtId="0" fontId="8" fillId="0" borderId="45" xfId="0" applyFont="1" applyFill="1" applyBorder="1" applyAlignment="1">
      <alignment horizontal="center" vertical="center" shrinkToFit="1"/>
    </xf>
    <xf numFmtId="0" fontId="8" fillId="0" borderId="46" xfId="0" applyFont="1" applyFill="1" applyBorder="1" applyAlignment="1">
      <alignment horizontal="center" vertical="center" shrinkToFit="1"/>
    </xf>
    <xf numFmtId="183" fontId="8" fillId="0" borderId="47" xfId="0" applyNumberFormat="1" applyFont="1" applyFill="1" applyBorder="1" applyAlignment="1">
      <alignment horizontal="center" vertical="center"/>
    </xf>
    <xf numFmtId="183" fontId="8" fillId="0" borderId="48" xfId="0" applyNumberFormat="1" applyFont="1" applyFill="1" applyBorder="1" applyAlignment="1">
      <alignment horizontal="center" vertical="center"/>
    </xf>
    <xf numFmtId="183" fontId="8" fillId="0" borderId="49" xfId="0" applyNumberFormat="1" applyFont="1" applyFill="1" applyBorder="1" applyAlignment="1">
      <alignment horizontal="center" vertical="center"/>
    </xf>
    <xf numFmtId="0" fontId="8" fillId="0" borderId="20" xfId="0" applyFont="1" applyFill="1" applyBorder="1" applyAlignment="1">
      <alignment horizontal="center" vertical="center"/>
    </xf>
    <xf numFmtId="0" fontId="0" fillId="0" borderId="20" xfId="0" applyFill="1" applyBorder="1" applyAlignment="1">
      <alignment horizontal="center" vertical="center"/>
    </xf>
    <xf numFmtId="0" fontId="0" fillId="0" borderId="20" xfId="0" applyFill="1" applyBorder="1" applyAlignment="1">
      <alignment vertical="center"/>
    </xf>
    <xf numFmtId="0" fontId="8" fillId="0" borderId="50" xfId="0" applyFont="1" applyFill="1" applyBorder="1" applyAlignment="1">
      <alignment horizontal="center" vertical="center" shrinkToFit="1"/>
    </xf>
    <xf numFmtId="183" fontId="8" fillId="0" borderId="52" xfId="0" applyNumberFormat="1" applyFont="1" applyFill="1" applyBorder="1" applyAlignment="1">
      <alignment horizontal="center" vertical="center"/>
    </xf>
    <xf numFmtId="0" fontId="8" fillId="0" borderId="0"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 xfId="0" applyFont="1" applyFill="1" applyBorder="1" applyAlignment="1">
      <alignment horizontal="center" vertical="center"/>
    </xf>
    <xf numFmtId="0" fontId="8" fillId="0" borderId="0" xfId="0" applyFont="1" applyBorder="1" applyAlignment="1">
      <alignment horizontal="center" vertical="center"/>
    </xf>
    <xf numFmtId="0" fontId="8" fillId="0" borderId="3" xfId="0" applyFont="1" applyBorder="1" applyAlignment="1">
      <alignment horizontal="center" vertical="center"/>
    </xf>
    <xf numFmtId="0" fontId="8" fillId="2" borderId="1" xfId="0" applyFont="1" applyFill="1" applyBorder="1" applyAlignment="1">
      <alignment horizontal="center" vertical="center" wrapText="1"/>
    </xf>
    <xf numFmtId="0" fontId="8" fillId="2" borderId="1" xfId="0" applyFont="1" applyFill="1" applyBorder="1" applyAlignment="1">
      <alignment horizontal="center" vertical="center"/>
    </xf>
    <xf numFmtId="0" fontId="8" fillId="2" borderId="8" xfId="0" applyFont="1" applyFill="1" applyBorder="1" applyAlignment="1">
      <alignment horizontal="center" vertical="center" wrapText="1"/>
    </xf>
    <xf numFmtId="0" fontId="8" fillId="2" borderId="20" xfId="0" applyFont="1" applyFill="1" applyBorder="1" applyAlignment="1">
      <alignment horizontal="center" vertical="center" wrapText="1"/>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2" xfId="0" applyFont="1" applyFill="1" applyBorder="1" applyAlignment="1">
      <alignment vertical="center" shrinkToFit="1"/>
    </xf>
    <xf numFmtId="0" fontId="0" fillId="0" borderId="9" xfId="0" applyFill="1" applyBorder="1" applyAlignment="1">
      <alignment vertical="center" shrinkToFit="1"/>
    </xf>
    <xf numFmtId="0" fontId="8" fillId="2" borderId="16" xfId="0" applyFont="1" applyFill="1" applyBorder="1" applyAlignment="1">
      <alignment vertical="center" shrinkToFit="1"/>
    </xf>
    <xf numFmtId="0" fontId="0" fillId="0" borderId="12" xfId="0" applyBorder="1" applyAlignment="1">
      <alignment vertical="center" shrinkToFit="1"/>
    </xf>
    <xf numFmtId="0" fontId="8" fillId="2" borderId="9" xfId="0" applyFont="1" applyFill="1" applyBorder="1" applyAlignment="1">
      <alignment vertical="center" shrinkToFit="1"/>
    </xf>
    <xf numFmtId="0" fontId="0" fillId="0" borderId="15" xfId="0" applyBorder="1" applyAlignment="1">
      <alignment vertical="center" shrinkToFit="1"/>
    </xf>
    <xf numFmtId="0" fontId="8" fillId="0" borderId="2" xfId="0" applyFont="1" applyFill="1" applyBorder="1" applyAlignment="1">
      <alignment horizontal="left" vertical="center" shrinkToFit="1"/>
    </xf>
    <xf numFmtId="0" fontId="0" fillId="0" borderId="15" xfId="0" applyBorder="1" applyAlignment="1">
      <alignment horizontal="left" vertical="center" shrinkToFit="1"/>
    </xf>
    <xf numFmtId="0" fontId="8" fillId="2" borderId="2" xfId="0" applyFont="1" applyFill="1" applyBorder="1" applyAlignment="1">
      <alignment horizontal="left" vertical="center" wrapText="1"/>
    </xf>
    <xf numFmtId="0" fontId="8" fillId="2" borderId="9" xfId="0" applyFont="1" applyFill="1" applyBorder="1" applyAlignment="1">
      <alignment horizontal="left" vertical="center" wrapText="1"/>
    </xf>
    <xf numFmtId="0" fontId="8" fillId="2" borderId="15" xfId="0" applyFont="1" applyFill="1" applyBorder="1" applyAlignment="1">
      <alignment horizontal="left" vertical="center" wrapText="1"/>
    </xf>
    <xf numFmtId="0" fontId="8" fillId="2" borderId="5" xfId="0" applyFont="1" applyFill="1" applyBorder="1" applyAlignment="1">
      <alignment horizontal="left" vertical="center" wrapText="1"/>
    </xf>
    <xf numFmtId="0" fontId="0" fillId="0" borderId="22" xfId="0" applyBorder="1" applyAlignment="1">
      <alignment horizontal="left" vertical="center"/>
    </xf>
    <xf numFmtId="0" fontId="0" fillId="0" borderId="6" xfId="0" applyBorder="1" applyAlignment="1">
      <alignment horizontal="left" vertical="center"/>
    </xf>
    <xf numFmtId="0" fontId="8" fillId="0" borderId="5" xfId="0" applyFont="1" applyFill="1" applyBorder="1" applyAlignment="1">
      <alignment horizontal="left" vertical="center" shrinkToFit="1"/>
    </xf>
    <xf numFmtId="0" fontId="3" fillId="0" borderId="5"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8" fillId="0" borderId="20" xfId="0" applyFont="1" applyFill="1" applyBorder="1" applyAlignment="1">
      <alignment horizontal="center" vertical="center" textRotation="255" shrinkToFit="1"/>
    </xf>
    <xf numFmtId="0" fontId="0" fillId="0" borderId="7" xfId="0" applyBorder="1" applyAlignment="1">
      <alignment horizontal="center" vertical="center" textRotation="255" shrinkToFit="1"/>
    </xf>
    <xf numFmtId="0" fontId="0" fillId="0" borderId="8" xfId="0" applyBorder="1" applyAlignment="1">
      <alignment horizontal="center" vertical="center" textRotation="255" shrinkToFit="1"/>
    </xf>
    <xf numFmtId="183" fontId="8" fillId="0" borderId="53" xfId="0" applyNumberFormat="1" applyFont="1" applyFill="1" applyBorder="1" applyAlignment="1">
      <alignment horizontal="right" vertical="center"/>
    </xf>
    <xf numFmtId="183" fontId="8" fillId="0" borderId="54" xfId="0" applyNumberFormat="1" applyFont="1" applyFill="1" applyBorder="1" applyAlignment="1">
      <alignment horizontal="right" vertical="center"/>
    </xf>
    <xf numFmtId="178" fontId="8" fillId="0" borderId="56" xfId="0" applyNumberFormat="1" applyFont="1" applyFill="1" applyBorder="1" applyAlignment="1">
      <alignment horizontal="right" vertical="center"/>
    </xf>
    <xf numFmtId="178" fontId="8" fillId="0" borderId="57" xfId="0" applyNumberFormat="1" applyFont="1" applyFill="1" applyBorder="1" applyAlignment="1">
      <alignment horizontal="right" vertical="center"/>
    </xf>
    <xf numFmtId="178" fontId="8" fillId="0" borderId="53" xfId="0" applyNumberFormat="1" applyFont="1" applyFill="1" applyBorder="1" applyAlignment="1">
      <alignment horizontal="right" vertical="center"/>
    </xf>
    <xf numFmtId="178" fontId="8" fillId="0" borderId="54" xfId="0" applyNumberFormat="1" applyFont="1" applyFill="1" applyBorder="1" applyAlignment="1">
      <alignment horizontal="right" vertical="center"/>
    </xf>
    <xf numFmtId="179" fontId="8" fillId="0" borderId="53" xfId="0" applyNumberFormat="1" applyFont="1" applyFill="1" applyBorder="1" applyAlignment="1">
      <alignment horizontal="right" vertical="center"/>
    </xf>
    <xf numFmtId="0" fontId="0" fillId="0" borderId="55" xfId="0" applyBorder="1" applyAlignment="1">
      <alignment horizontal="right" vertical="center"/>
    </xf>
    <xf numFmtId="0" fontId="0" fillId="0" borderId="54" xfId="0" applyBorder="1" applyAlignment="1">
      <alignment horizontal="right" vertical="center"/>
    </xf>
    <xf numFmtId="0" fontId="8" fillId="0" borderId="18" xfId="0" applyFont="1" applyFill="1" applyBorder="1" applyAlignment="1">
      <alignment horizontal="center" vertical="center"/>
    </xf>
    <xf numFmtId="179" fontId="8" fillId="2" borderId="53" xfId="0" applyNumberFormat="1" applyFont="1" applyFill="1" applyBorder="1" applyAlignment="1">
      <alignment horizontal="right" vertical="center"/>
    </xf>
    <xf numFmtId="179" fontId="0" fillId="0" borderId="55" xfId="0" applyNumberFormat="1" applyBorder="1" applyAlignment="1">
      <alignment horizontal="right" vertical="center"/>
    </xf>
    <xf numFmtId="179" fontId="0" fillId="0" borderId="54" xfId="0" applyNumberFormat="1" applyBorder="1" applyAlignment="1">
      <alignment horizontal="right" vertical="center"/>
    </xf>
    <xf numFmtId="0" fontId="8" fillId="0" borderId="61" xfId="0" applyNumberFormat="1" applyFont="1" applyFill="1" applyBorder="1" applyAlignment="1">
      <alignment horizontal="center" vertical="center" wrapText="1"/>
    </xf>
    <xf numFmtId="0" fontId="8" fillId="0" borderId="45" xfId="0" applyNumberFormat="1" applyFont="1" applyFill="1" applyBorder="1" applyAlignment="1">
      <alignment horizontal="center" vertical="center"/>
    </xf>
    <xf numFmtId="0" fontId="0" fillId="0" borderId="50" xfId="0" applyFill="1" applyBorder="1" applyAlignment="1">
      <alignment horizontal="center" vertical="center"/>
    </xf>
    <xf numFmtId="0" fontId="8" fillId="0" borderId="62" xfId="0" applyFont="1" applyFill="1" applyBorder="1" applyAlignment="1">
      <alignment horizontal="center" vertical="center"/>
    </xf>
    <xf numFmtId="0" fontId="8" fillId="0" borderId="15" xfId="0" applyFont="1" applyFill="1" applyBorder="1" applyAlignment="1">
      <alignment horizontal="center" vertical="center"/>
    </xf>
    <xf numFmtId="179" fontId="0" fillId="0" borderId="55" xfId="0" applyNumberFormat="1" applyFill="1" applyBorder="1" applyAlignment="1">
      <alignment horizontal="right" vertical="center"/>
    </xf>
    <xf numFmtId="179" fontId="0" fillId="0" borderId="60" xfId="0" applyNumberFormat="1" applyFill="1" applyBorder="1" applyAlignment="1">
      <alignment horizontal="right" vertical="center"/>
    </xf>
    <xf numFmtId="0" fontId="8" fillId="4" borderId="2" xfId="0" applyNumberFormat="1" applyFont="1" applyFill="1" applyBorder="1" applyAlignment="1">
      <alignment horizontal="center" vertical="center"/>
    </xf>
    <xf numFmtId="0" fontId="8" fillId="4" borderId="9" xfId="0" applyNumberFormat="1" applyFont="1" applyFill="1" applyBorder="1" applyAlignment="1">
      <alignment horizontal="center" vertical="center"/>
    </xf>
    <xf numFmtId="0" fontId="0" fillId="4" borderId="9" xfId="0" applyFill="1" applyBorder="1" applyAlignment="1">
      <alignment horizontal="center" vertical="center"/>
    </xf>
    <xf numFmtId="179" fontId="8" fillId="0" borderId="54" xfId="0" applyNumberFormat="1" applyFont="1" applyFill="1" applyBorder="1" applyAlignment="1">
      <alignment horizontal="right" vertical="center"/>
    </xf>
    <xf numFmtId="0" fontId="8" fillId="2" borderId="2" xfId="0" applyFont="1" applyFill="1" applyBorder="1" applyAlignment="1">
      <alignment horizontal="center" vertical="center"/>
    </xf>
    <xf numFmtId="0" fontId="8" fillId="0" borderId="15" xfId="0" applyFont="1" applyBorder="1" applyAlignment="1">
      <alignment horizontal="center" vertical="center"/>
    </xf>
    <xf numFmtId="179" fontId="8" fillId="3" borderId="20" xfId="0" applyNumberFormat="1" applyFont="1" applyFill="1" applyBorder="1" applyAlignment="1">
      <alignment horizontal="right" vertical="center"/>
    </xf>
    <xf numFmtId="179" fontId="0" fillId="0" borderId="7" xfId="0" applyNumberFormat="1" applyBorder="1" applyAlignment="1">
      <alignment horizontal="right" vertical="center"/>
    </xf>
    <xf numFmtId="179" fontId="0" fillId="0" borderId="8" xfId="0" applyNumberFormat="1" applyBorder="1" applyAlignment="1">
      <alignment horizontal="right" vertical="center"/>
    </xf>
    <xf numFmtId="0" fontId="0" fillId="0" borderId="60" xfId="0" applyBorder="1" applyAlignment="1">
      <alignment horizontal="right" vertical="center"/>
    </xf>
    <xf numFmtId="0" fontId="0" fillId="0" borderId="58" xfId="0" applyBorder="1" applyAlignment="1">
      <alignment horizontal="right" vertical="center"/>
    </xf>
    <xf numFmtId="0" fontId="0" fillId="0" borderId="59" xfId="0" applyBorder="1" applyAlignment="1">
      <alignment horizontal="right" vertical="center"/>
    </xf>
    <xf numFmtId="38" fontId="8" fillId="0" borderId="2" xfId="2" applyFont="1" applyBorder="1" applyAlignment="1" applyProtection="1">
      <alignment vertical="center"/>
      <protection hidden="1"/>
    </xf>
    <xf numFmtId="0" fontId="8" fillId="0" borderId="9" xfId="0" applyFont="1" applyBorder="1" applyAlignment="1">
      <alignment vertical="center"/>
    </xf>
    <xf numFmtId="0" fontId="8" fillId="3" borderId="63" xfId="3" applyFont="1" applyFill="1" applyBorder="1" applyAlignment="1" applyProtection="1">
      <alignment horizontal="center" vertical="center"/>
      <protection hidden="1"/>
    </xf>
    <xf numFmtId="0" fontId="8" fillId="3" borderId="64" xfId="3" applyFont="1" applyFill="1" applyBorder="1" applyAlignment="1" applyProtection="1">
      <alignment horizontal="center" vertical="center"/>
      <protection hidden="1"/>
    </xf>
    <xf numFmtId="0" fontId="8" fillId="0" borderId="2" xfId="3" applyFont="1" applyBorder="1" applyAlignment="1" applyProtection="1">
      <alignment horizontal="center" vertical="center"/>
      <protection hidden="1"/>
    </xf>
    <xf numFmtId="0" fontId="8" fillId="0" borderId="15" xfId="3" applyFont="1" applyBorder="1" applyAlignment="1" applyProtection="1">
      <alignment horizontal="center" vertical="center"/>
      <protection hidden="1"/>
    </xf>
    <xf numFmtId="186" fontId="8" fillId="0" borderId="63" xfId="3" applyNumberFormat="1" applyFont="1" applyFill="1" applyBorder="1" applyAlignment="1" applyProtection="1">
      <alignment vertical="center"/>
      <protection hidden="1"/>
    </xf>
    <xf numFmtId="186" fontId="0" fillId="0" borderId="64" xfId="0" applyNumberFormat="1" applyBorder="1" applyAlignment="1">
      <alignment vertical="center"/>
    </xf>
    <xf numFmtId="186" fontId="3" fillId="0" borderId="63" xfId="3" applyNumberFormat="1" applyFont="1" applyFill="1" applyBorder="1" applyAlignment="1" applyProtection="1">
      <alignment vertical="center"/>
      <protection hidden="1"/>
    </xf>
    <xf numFmtId="186" fontId="22" fillId="0" borderId="64" xfId="0" applyNumberFormat="1" applyFont="1" applyBorder="1" applyAlignment="1">
      <alignment vertical="center"/>
    </xf>
    <xf numFmtId="38" fontId="8" fillId="0" borderId="15" xfId="2" applyFont="1" applyBorder="1" applyAlignment="1" applyProtection="1">
      <alignment vertical="center"/>
      <protection hidden="1"/>
    </xf>
    <xf numFmtId="0" fontId="8" fillId="0" borderId="63" xfId="3" applyFont="1" applyFill="1" applyBorder="1" applyAlignment="1" applyProtection="1">
      <alignment vertical="center" shrinkToFit="1"/>
      <protection hidden="1"/>
    </xf>
    <xf numFmtId="0" fontId="8" fillId="0" borderId="65" xfId="3" applyFont="1" applyFill="1" applyBorder="1" applyAlignment="1" applyProtection="1">
      <alignment vertical="center" shrinkToFit="1"/>
      <protection hidden="1"/>
    </xf>
    <xf numFmtId="0" fontId="8" fillId="0" borderId="64" xfId="3" applyFont="1" applyFill="1" applyBorder="1" applyAlignment="1" applyProtection="1">
      <alignment vertical="center" shrinkToFit="1"/>
      <protection hidden="1"/>
    </xf>
    <xf numFmtId="0" fontId="8" fillId="0" borderId="40" xfId="3" applyFont="1" applyFill="1" applyBorder="1" applyAlignment="1" applyProtection="1">
      <alignment vertical="center" shrinkToFit="1"/>
      <protection hidden="1"/>
    </xf>
    <xf numFmtId="0" fontId="0" fillId="0" borderId="41" xfId="0" applyFill="1" applyBorder="1" applyAlignment="1">
      <alignment vertical="center"/>
    </xf>
    <xf numFmtId="0" fontId="0" fillId="0" borderId="42" xfId="0" applyFill="1" applyBorder="1" applyAlignment="1">
      <alignment vertical="center"/>
    </xf>
    <xf numFmtId="38" fontId="8" fillId="0" borderId="2" xfId="2" applyFont="1" applyBorder="1" applyAlignment="1" applyProtection="1">
      <alignment horizontal="left" vertical="center"/>
      <protection hidden="1"/>
    </xf>
    <xf numFmtId="0" fontId="8" fillId="0" borderId="9" xfId="0" applyFont="1" applyBorder="1" applyAlignment="1">
      <alignment horizontal="left" vertical="center"/>
    </xf>
    <xf numFmtId="184" fontId="8" fillId="0" borderId="63" xfId="3" applyNumberFormat="1" applyFont="1" applyFill="1" applyBorder="1" applyAlignment="1" applyProtection="1">
      <alignment vertical="center" shrinkToFit="1"/>
      <protection hidden="1"/>
    </xf>
    <xf numFmtId="184" fontId="0" fillId="0" borderId="64" xfId="0" applyNumberFormat="1" applyBorder="1" applyAlignment="1">
      <alignment vertical="center"/>
    </xf>
    <xf numFmtId="38" fontId="8" fillId="0" borderId="9" xfId="2" applyFont="1" applyBorder="1" applyAlignment="1" applyProtection="1">
      <alignment horizontal="left" vertical="center"/>
      <protection hidden="1"/>
    </xf>
    <xf numFmtId="0" fontId="0" fillId="0" borderId="9" xfId="0" applyBorder="1" applyAlignment="1">
      <alignment horizontal="left" vertical="center"/>
    </xf>
    <xf numFmtId="38" fontId="8" fillId="0" borderId="22" xfId="2" applyFont="1" applyBorder="1" applyAlignment="1" applyProtection="1">
      <alignment horizontal="left" vertical="center"/>
      <protection hidden="1"/>
    </xf>
    <xf numFmtId="38" fontId="8" fillId="0" borderId="26" xfId="2" applyFont="1" applyBorder="1" applyAlignment="1" applyProtection="1">
      <alignment horizontal="left" vertical="center"/>
      <protection hidden="1"/>
    </xf>
    <xf numFmtId="0" fontId="0" fillId="0" borderId="43" xfId="0" applyBorder="1" applyAlignment="1">
      <alignment horizontal="left" vertical="center"/>
    </xf>
    <xf numFmtId="38" fontId="21" fillId="0" borderId="72" xfId="2" applyFont="1" applyBorder="1" applyAlignment="1" applyProtection="1">
      <alignment horizontal="center" vertical="center" textRotation="255"/>
      <protection hidden="1"/>
    </xf>
    <xf numFmtId="38" fontId="21" fillId="0" borderId="76" xfId="2" applyFont="1" applyBorder="1" applyAlignment="1" applyProtection="1">
      <alignment horizontal="center" vertical="center" textRotation="255"/>
      <protection hidden="1"/>
    </xf>
    <xf numFmtId="0" fontId="0" fillId="0" borderId="80" xfId="0" applyBorder="1" applyAlignment="1">
      <alignment horizontal="center" vertical="center" textRotation="255"/>
    </xf>
    <xf numFmtId="0" fontId="21" fillId="0" borderId="5" xfId="3" applyFont="1" applyBorder="1" applyAlignment="1" applyProtection="1">
      <alignment horizontal="center" vertical="center" textRotation="255" wrapText="1"/>
      <protection hidden="1"/>
    </xf>
    <xf numFmtId="0" fontId="21" fillId="0" borderId="10" xfId="3" applyFont="1" applyBorder="1" applyAlignment="1" applyProtection="1">
      <alignment horizontal="center" vertical="center" textRotation="255" wrapText="1"/>
      <protection hidden="1"/>
    </xf>
    <xf numFmtId="0" fontId="0" fillId="0" borderId="11" xfId="0" applyBorder="1" applyAlignment="1">
      <alignment horizontal="center" vertical="center"/>
    </xf>
    <xf numFmtId="38" fontId="8" fillId="0" borderId="44" xfId="2" applyFont="1" applyBorder="1" applyAlignment="1" applyProtection="1">
      <alignment horizontal="center" vertical="center"/>
      <protection hidden="1"/>
    </xf>
    <xf numFmtId="0" fontId="0" fillId="0" borderId="46" xfId="0" applyBorder="1" applyAlignment="1">
      <alignment horizontal="center" vertical="center"/>
    </xf>
    <xf numFmtId="38" fontId="8" fillId="0" borderId="81" xfId="2" applyFont="1" applyBorder="1" applyAlignment="1" applyProtection="1">
      <alignment horizontal="center" vertical="center"/>
      <protection hidden="1"/>
    </xf>
    <xf numFmtId="0" fontId="0" fillId="0" borderId="82" xfId="0" applyBorder="1" applyAlignment="1">
      <alignment horizontal="center" vertical="center"/>
    </xf>
    <xf numFmtId="38" fontId="8" fillId="0" borderId="2" xfId="2" applyFont="1" applyBorder="1" applyAlignment="1" applyProtection="1">
      <alignment horizontal="center" vertical="center"/>
      <protection hidden="1"/>
    </xf>
    <xf numFmtId="0" fontId="0" fillId="0" borderId="9" xfId="0" applyBorder="1" applyAlignment="1">
      <alignment horizontal="center" vertical="center"/>
    </xf>
    <xf numFmtId="0" fontId="0" fillId="0" borderId="15" xfId="0" applyBorder="1" applyAlignment="1">
      <alignment horizontal="center" vertical="center"/>
    </xf>
    <xf numFmtId="0" fontId="0" fillId="0" borderId="45" xfId="0" applyBorder="1" applyAlignment="1">
      <alignment horizontal="center" vertical="center"/>
    </xf>
    <xf numFmtId="38" fontId="8" fillId="0" borderId="5" xfId="2" applyFont="1" applyBorder="1" applyAlignment="1" applyProtection="1">
      <alignment horizontal="center" vertical="center" textRotation="255" wrapText="1"/>
      <protection hidden="1"/>
    </xf>
    <xf numFmtId="38" fontId="8" fillId="0" borderId="10" xfId="2" applyFont="1" applyBorder="1" applyAlignment="1" applyProtection="1">
      <alignment horizontal="center" vertical="center" textRotation="255" wrapText="1"/>
      <protection hidden="1"/>
    </xf>
    <xf numFmtId="38" fontId="8" fillId="0" borderId="11" xfId="2" applyFont="1" applyBorder="1" applyAlignment="1" applyProtection="1">
      <alignment horizontal="center" vertical="center" textRotation="255" wrapText="1"/>
      <protection hidden="1"/>
    </xf>
    <xf numFmtId="38" fontId="8" fillId="0" borderId="62" xfId="2" applyFont="1" applyBorder="1" applyAlignment="1" applyProtection="1">
      <alignment horizontal="left" vertical="center"/>
      <protection hidden="1"/>
    </xf>
    <xf numFmtId="38" fontId="8" fillId="0" borderId="15" xfId="2" applyFont="1" applyBorder="1" applyAlignment="1" applyProtection="1">
      <alignment horizontal="left" vertical="center"/>
      <protection hidden="1"/>
    </xf>
    <xf numFmtId="38" fontId="8" fillId="0" borderId="74" xfId="2" applyFont="1" applyBorder="1" applyAlignment="1" applyProtection="1">
      <alignment horizontal="left" vertical="center"/>
      <protection hidden="1"/>
    </xf>
    <xf numFmtId="38" fontId="8" fillId="0" borderId="48" xfId="2" applyFont="1" applyBorder="1" applyAlignment="1" applyProtection="1">
      <alignment horizontal="left" vertical="center"/>
      <protection hidden="1"/>
    </xf>
    <xf numFmtId="38" fontId="8" fillId="0" borderId="49" xfId="2" applyFont="1" applyBorder="1" applyAlignment="1" applyProtection="1">
      <alignment horizontal="left" vertical="center"/>
      <protection hidden="1"/>
    </xf>
    <xf numFmtId="0" fontId="8" fillId="0" borderId="5" xfId="3" applyFont="1" applyBorder="1" applyAlignment="1" applyProtection="1">
      <alignment horizontal="center" vertical="center"/>
      <protection hidden="1"/>
    </xf>
    <xf numFmtId="0" fontId="8" fillId="0" borderId="22" xfId="3" applyFont="1" applyBorder="1" applyAlignment="1" applyProtection="1">
      <alignment horizontal="center" vertical="center"/>
      <protection hidden="1"/>
    </xf>
    <xf numFmtId="0" fontId="8" fillId="0" borderId="6" xfId="3" applyFont="1" applyBorder="1" applyAlignment="1" applyProtection="1">
      <alignment horizontal="center" vertical="center"/>
      <protection hidden="1"/>
    </xf>
    <xf numFmtId="38" fontId="8" fillId="0" borderId="11" xfId="2" applyFont="1" applyBorder="1" applyAlignment="1" applyProtection="1">
      <alignment horizontal="center" vertical="center"/>
      <protection hidden="1"/>
    </xf>
    <xf numFmtId="38" fontId="8" fillId="0" borderId="16" xfId="2" applyFont="1" applyBorder="1" applyAlignment="1" applyProtection="1">
      <alignment horizontal="center" vertical="center"/>
      <protection hidden="1"/>
    </xf>
    <xf numFmtId="38" fontId="8" fillId="0" borderId="12" xfId="2" applyFont="1" applyBorder="1" applyAlignment="1" applyProtection="1">
      <alignment horizontal="center" vertical="center"/>
      <protection hidden="1"/>
    </xf>
    <xf numFmtId="38" fontId="8" fillId="0" borderId="51" xfId="2" applyFont="1" applyBorder="1" applyAlignment="1" applyProtection="1">
      <alignment horizontal="left" vertical="center"/>
      <protection hidden="1"/>
    </xf>
    <xf numFmtId="38" fontId="8" fillId="0" borderId="52" xfId="2" applyFont="1" applyBorder="1" applyAlignment="1" applyProtection="1">
      <alignment horizontal="left" vertical="center"/>
      <protection hidden="1"/>
    </xf>
    <xf numFmtId="38" fontId="8" fillId="0" borderId="61" xfId="2" applyFont="1" applyBorder="1" applyAlignment="1" applyProtection="1">
      <alignment horizontal="left" vertical="center"/>
      <protection hidden="1"/>
    </xf>
    <xf numFmtId="38" fontId="8" fillId="0" borderId="45" xfId="2" applyFont="1" applyBorder="1" applyAlignment="1" applyProtection="1">
      <alignment horizontal="left" vertical="center"/>
      <protection hidden="1"/>
    </xf>
    <xf numFmtId="38" fontId="8" fillId="0" borderId="46" xfId="2" applyFont="1" applyBorder="1" applyAlignment="1" applyProtection="1">
      <alignment horizontal="left" vertical="center"/>
      <protection hidden="1"/>
    </xf>
    <xf numFmtId="38" fontId="8" fillId="0" borderId="5" xfId="2" applyFont="1" applyBorder="1" applyAlignment="1" applyProtection="1">
      <alignment horizontal="center" vertical="center"/>
      <protection hidden="1"/>
    </xf>
    <xf numFmtId="38" fontId="8" fillId="0" borderId="75" xfId="2" applyFont="1" applyBorder="1" applyAlignment="1" applyProtection="1">
      <alignment horizontal="center" vertical="center"/>
      <protection hidden="1"/>
    </xf>
    <xf numFmtId="38" fontId="8" fillId="0" borderId="10" xfId="2" applyFont="1" applyBorder="1" applyAlignment="1" applyProtection="1">
      <alignment horizontal="center" vertical="center"/>
      <protection hidden="1"/>
    </xf>
    <xf numFmtId="38" fontId="8" fillId="0" borderId="29" xfId="2" applyFont="1" applyBorder="1" applyAlignment="1" applyProtection="1">
      <alignment horizontal="center" vertical="center"/>
      <protection hidden="1"/>
    </xf>
    <xf numFmtId="38" fontId="8" fillId="0" borderId="31" xfId="2" applyFont="1" applyBorder="1" applyAlignment="1" applyProtection="1">
      <alignment horizontal="center" vertical="center"/>
      <protection hidden="1"/>
    </xf>
    <xf numFmtId="0" fontId="8" fillId="0" borderId="7" xfId="3" applyFont="1" applyBorder="1" applyAlignment="1" applyProtection="1">
      <alignment horizontal="center" vertical="center"/>
      <protection hidden="1"/>
    </xf>
    <xf numFmtId="0" fontId="8" fillId="0" borderId="8" xfId="3" applyFont="1" applyBorder="1" applyAlignment="1" applyProtection="1">
      <alignment horizontal="center" vertical="center"/>
      <protection hidden="1"/>
    </xf>
    <xf numFmtId="38" fontId="8" fillId="0" borderId="50" xfId="2" applyFont="1" applyBorder="1" applyAlignment="1" applyProtection="1">
      <alignment horizontal="left" vertical="center"/>
      <protection hidden="1"/>
    </xf>
    <xf numFmtId="38" fontId="8" fillId="0" borderId="30" xfId="2" applyFont="1" applyBorder="1" applyAlignment="1" applyProtection="1">
      <alignment horizontal="left" vertical="center"/>
      <protection hidden="1"/>
    </xf>
    <xf numFmtId="0" fontId="0" fillId="0" borderId="16" xfId="0" applyBorder="1" applyAlignment="1">
      <alignment horizontal="left" vertical="center"/>
    </xf>
    <xf numFmtId="0" fontId="0" fillId="0" borderId="48" xfId="0" applyBorder="1" applyAlignment="1">
      <alignment horizontal="left" vertical="center"/>
    </xf>
    <xf numFmtId="0" fontId="0" fillId="0" borderId="16" xfId="0" applyBorder="1" applyAlignment="1">
      <alignment horizontal="center" vertical="center"/>
    </xf>
    <xf numFmtId="38" fontId="8" fillId="0" borderId="1" xfId="2" applyFont="1" applyBorder="1" applyAlignment="1" applyProtection="1">
      <alignment horizontal="left" vertical="center"/>
      <protection hidden="1"/>
    </xf>
    <xf numFmtId="0" fontId="0" fillId="0" borderId="1" xfId="0" applyBorder="1" applyAlignment="1">
      <alignment horizontal="left" vertical="center"/>
    </xf>
    <xf numFmtId="0" fontId="0" fillId="0" borderId="15" xfId="0" applyBorder="1" applyAlignment="1">
      <alignment horizontal="left" vertical="center"/>
    </xf>
    <xf numFmtId="0" fontId="0" fillId="0" borderId="2" xfId="0" applyBorder="1" applyAlignment="1">
      <alignment horizontal="left" vertical="center"/>
    </xf>
    <xf numFmtId="38" fontId="8" fillId="0" borderId="22" xfId="2" applyFont="1" applyBorder="1" applyAlignment="1" applyProtection="1">
      <alignment horizontal="center" vertical="center"/>
      <protection hidden="1"/>
    </xf>
    <xf numFmtId="38" fontId="8" fillId="0" borderId="0" xfId="2" applyFont="1" applyBorder="1" applyAlignment="1" applyProtection="1">
      <alignment horizontal="center" vertical="center"/>
      <protection hidden="1"/>
    </xf>
    <xf numFmtId="0" fontId="21" fillId="0" borderId="11" xfId="3" applyFont="1" applyBorder="1" applyAlignment="1" applyProtection="1">
      <alignment horizontal="center" vertical="center" textRotation="255" wrapText="1"/>
      <protection hidden="1"/>
    </xf>
    <xf numFmtId="0" fontId="0" fillId="0" borderId="51" xfId="0" applyBorder="1" applyAlignment="1">
      <alignment horizontal="left" vertical="center"/>
    </xf>
    <xf numFmtId="38" fontId="8" fillId="0" borderId="47" xfId="2" applyFont="1" applyBorder="1" applyAlignment="1" applyProtection="1">
      <alignment horizontal="left" vertical="center"/>
      <protection hidden="1"/>
    </xf>
    <xf numFmtId="0" fontId="0" fillId="0" borderId="52" xfId="0" applyBorder="1" applyAlignment="1">
      <alignment horizontal="left" vertical="center"/>
    </xf>
    <xf numFmtId="0" fontId="8" fillId="0" borderId="5" xfId="3" applyFont="1" applyBorder="1" applyAlignment="1" applyProtection="1">
      <alignment horizontal="center" vertical="center" wrapText="1"/>
      <protection hidden="1"/>
    </xf>
    <xf numFmtId="0" fontId="8" fillId="0" borderId="75" xfId="0" applyFont="1" applyBorder="1" applyAlignment="1">
      <alignment horizontal="center" vertical="center"/>
    </xf>
    <xf numFmtId="0" fontId="8" fillId="0" borderId="10" xfId="0" applyFont="1" applyBorder="1" applyAlignment="1">
      <alignment horizontal="center" vertical="center"/>
    </xf>
    <xf numFmtId="0" fontId="8" fillId="0" borderId="29" xfId="0" applyFont="1" applyBorder="1" applyAlignment="1">
      <alignment horizontal="center" vertical="center"/>
    </xf>
    <xf numFmtId="0" fontId="8" fillId="0" borderId="11" xfId="0" applyFont="1" applyBorder="1" applyAlignment="1">
      <alignment horizontal="center" vertical="center"/>
    </xf>
    <xf numFmtId="0" fontId="8" fillId="0" borderId="31" xfId="0" applyFont="1" applyBorder="1" applyAlignment="1">
      <alignment horizontal="center" vertical="center"/>
    </xf>
    <xf numFmtId="38" fontId="8" fillId="0" borderId="9" xfId="2" applyFont="1" applyBorder="1" applyAlignment="1" applyProtection="1">
      <alignment vertical="center"/>
      <protection hidden="1"/>
    </xf>
    <xf numFmtId="38" fontId="8" fillId="0" borderId="5" xfId="2" applyFont="1" applyBorder="1" applyAlignment="1" applyProtection="1">
      <alignment vertical="center"/>
      <protection hidden="1"/>
    </xf>
    <xf numFmtId="38" fontId="8" fillId="0" borderId="22" xfId="2" applyFont="1" applyBorder="1" applyAlignment="1" applyProtection="1">
      <alignment vertical="center"/>
      <protection hidden="1"/>
    </xf>
    <xf numFmtId="38" fontId="8" fillId="0" borderId="61" xfId="2" applyFont="1" applyBorder="1" applyAlignment="1" applyProtection="1">
      <alignment vertical="center"/>
      <protection hidden="1"/>
    </xf>
    <xf numFmtId="38" fontId="8" fillId="0" borderId="45" xfId="2" applyFont="1" applyBorder="1" applyAlignment="1" applyProtection="1">
      <alignment vertical="center"/>
      <protection hidden="1"/>
    </xf>
    <xf numFmtId="38" fontId="8" fillId="0" borderId="46" xfId="2" applyFont="1" applyBorder="1" applyAlignment="1" applyProtection="1">
      <alignment vertical="center"/>
      <protection hidden="1"/>
    </xf>
    <xf numFmtId="38" fontId="8" fillId="0" borderId="74" xfId="2" applyFont="1" applyBorder="1" applyAlignment="1" applyProtection="1">
      <alignment vertical="center"/>
      <protection hidden="1"/>
    </xf>
    <xf numFmtId="38" fontId="8" fillId="0" borderId="48" xfId="2" applyFont="1" applyBorder="1" applyAlignment="1" applyProtection="1">
      <alignment vertical="center"/>
      <protection hidden="1"/>
    </xf>
    <xf numFmtId="38" fontId="8" fillId="0" borderId="49" xfId="2" applyFont="1" applyBorder="1" applyAlignment="1" applyProtection="1">
      <alignment vertical="center"/>
      <protection hidden="1"/>
    </xf>
    <xf numFmtId="0" fontId="3" fillId="0" borderId="2" xfId="3" applyFont="1" applyBorder="1" applyAlignment="1" applyProtection="1">
      <alignment horizontal="center" vertical="center"/>
      <protection hidden="1"/>
    </xf>
    <xf numFmtId="0" fontId="0" fillId="0" borderId="22" xfId="0" applyBorder="1" applyAlignment="1">
      <alignment vertical="center"/>
    </xf>
    <xf numFmtId="0" fontId="0" fillId="0" borderId="6" xfId="0" applyBorder="1" applyAlignment="1">
      <alignment vertical="center"/>
    </xf>
    <xf numFmtId="0" fontId="3" fillId="0" borderId="2" xfId="3" applyFont="1" applyBorder="1" applyAlignment="1" applyProtection="1">
      <alignment horizontal="left" vertical="center"/>
      <protection hidden="1"/>
    </xf>
    <xf numFmtId="0" fontId="0" fillId="0" borderId="38" xfId="0" applyBorder="1" applyAlignment="1">
      <alignment horizontal="center" vertical="center"/>
    </xf>
    <xf numFmtId="0" fontId="0" fillId="0" borderId="39" xfId="0" applyBorder="1" applyAlignment="1">
      <alignment horizontal="center" vertical="center"/>
    </xf>
    <xf numFmtId="0" fontId="0" fillId="0" borderId="1" xfId="0" applyBorder="1" applyAlignment="1">
      <alignment horizontal="center" vertical="center"/>
    </xf>
    <xf numFmtId="0" fontId="0" fillId="0" borderId="13" xfId="0" applyBorder="1" applyAlignment="1">
      <alignment horizontal="center" vertical="center"/>
    </xf>
    <xf numFmtId="0" fontId="3" fillId="0" borderId="5" xfId="3" applyFont="1" applyBorder="1" applyAlignment="1" applyProtection="1">
      <alignment horizontal="left" vertical="center"/>
      <protection hidden="1"/>
    </xf>
    <xf numFmtId="0" fontId="3" fillId="0" borderId="61" xfId="3" applyFont="1" applyBorder="1" applyAlignment="1" applyProtection="1">
      <alignment horizontal="left" vertical="center"/>
      <protection hidden="1"/>
    </xf>
    <xf numFmtId="0" fontId="0" fillId="0" borderId="45" xfId="0" applyBorder="1" applyAlignment="1">
      <alignment horizontal="left" vertical="center"/>
    </xf>
    <xf numFmtId="0" fontId="3" fillId="0" borderId="74" xfId="3" applyFont="1" applyBorder="1" applyAlignment="1" applyProtection="1">
      <alignment horizontal="left" vertical="center"/>
      <protection hidden="1"/>
    </xf>
    <xf numFmtId="0" fontId="0" fillId="0" borderId="4" xfId="0" applyBorder="1" applyAlignment="1">
      <alignment horizontal="center" vertical="center"/>
    </xf>
    <xf numFmtId="0" fontId="0" fillId="0" borderId="35" xfId="0" applyBorder="1" applyAlignment="1">
      <alignment horizontal="center" vertical="center"/>
    </xf>
    <xf numFmtId="0" fontId="0" fillId="0" borderId="20" xfId="0" applyBorder="1" applyAlignment="1">
      <alignment horizontal="center" vertical="center"/>
    </xf>
    <xf numFmtId="0" fontId="0" fillId="0" borderId="47" xfId="0" applyBorder="1" applyAlignment="1">
      <alignment horizontal="center" vertical="center"/>
    </xf>
    <xf numFmtId="0" fontId="0" fillId="0" borderId="48" xfId="0" applyBorder="1" applyAlignment="1">
      <alignment horizontal="center" vertical="center"/>
    </xf>
    <xf numFmtId="0" fontId="0" fillId="0" borderId="49" xfId="0" applyBorder="1" applyAlignment="1">
      <alignment horizontal="center" vertical="center"/>
    </xf>
    <xf numFmtId="0" fontId="0" fillId="0" borderId="20" xfId="0" applyBorder="1" applyAlignment="1">
      <alignment vertical="center"/>
    </xf>
    <xf numFmtId="0" fontId="0" fillId="0" borderId="37" xfId="0" applyBorder="1" applyAlignment="1">
      <alignment horizontal="center" vertical="center"/>
    </xf>
    <xf numFmtId="0" fontId="0" fillId="0" borderId="44" xfId="0" applyBorder="1" applyAlignment="1">
      <alignment horizontal="center" vertical="center"/>
    </xf>
    <xf numFmtId="0" fontId="0" fillId="0" borderId="39" xfId="0" applyBorder="1" applyAlignment="1">
      <alignment vertical="center"/>
    </xf>
    <xf numFmtId="0" fontId="0" fillId="0" borderId="18" xfId="0" applyBorder="1" applyAlignment="1">
      <alignment horizontal="center" vertical="center"/>
    </xf>
    <xf numFmtId="0" fontId="0" fillId="0" borderId="2" xfId="0" applyBorder="1" applyAlignment="1">
      <alignment horizontal="center" vertical="center"/>
    </xf>
    <xf numFmtId="0" fontId="0" fillId="0" borderId="13" xfId="0" applyBorder="1" applyAlignment="1">
      <alignment vertical="center"/>
    </xf>
    <xf numFmtId="0" fontId="0" fillId="0" borderId="35" xfId="0" applyBorder="1" applyAlignment="1">
      <alignment vertical="center"/>
    </xf>
    <xf numFmtId="0" fontId="8" fillId="0" borderId="9" xfId="0" applyFont="1" applyFill="1" applyBorder="1" applyAlignment="1">
      <alignment vertical="center"/>
    </xf>
    <xf numFmtId="0" fontId="0" fillId="0" borderId="15" xfId="0" applyFill="1" applyBorder="1" applyAlignment="1">
      <alignment vertical="center"/>
    </xf>
    <xf numFmtId="38" fontId="8" fillId="0" borderId="2" xfId="2" applyFont="1" applyFill="1" applyBorder="1" applyAlignment="1" applyProtection="1">
      <alignment horizontal="center" vertical="center"/>
      <protection hidden="1"/>
    </xf>
    <xf numFmtId="0" fontId="8" fillId="0" borderId="1" xfId="0" applyFont="1" applyFill="1" applyBorder="1" applyAlignment="1">
      <alignment horizontal="center" vertical="center" wrapText="1"/>
    </xf>
    <xf numFmtId="0" fontId="0" fillId="0" borderId="1" xfId="0" applyFill="1" applyBorder="1" applyAlignment="1">
      <alignment horizontal="center" vertical="center" wrapText="1"/>
    </xf>
    <xf numFmtId="0" fontId="8" fillId="0" borderId="1" xfId="0" applyFont="1" applyFill="1" applyBorder="1" applyAlignment="1">
      <alignment vertical="center"/>
    </xf>
    <xf numFmtId="0" fontId="0" fillId="0" borderId="1" xfId="0" applyFill="1" applyBorder="1" applyAlignment="1">
      <alignment vertical="center"/>
    </xf>
    <xf numFmtId="0" fontId="8" fillId="0" borderId="66" xfId="0" applyFont="1" applyFill="1" applyBorder="1" applyAlignment="1">
      <alignment horizontal="center" vertical="center"/>
    </xf>
    <xf numFmtId="0" fontId="8" fillId="0" borderId="67" xfId="0" applyFont="1" applyFill="1" applyBorder="1" applyAlignment="1">
      <alignment horizontal="center" vertical="center"/>
    </xf>
    <xf numFmtId="0" fontId="8" fillId="0" borderId="24" xfId="0" applyFont="1" applyFill="1" applyBorder="1" applyAlignment="1">
      <alignment horizontal="center" vertical="center"/>
    </xf>
    <xf numFmtId="0" fontId="8" fillId="0" borderId="23" xfId="0" applyFont="1" applyFill="1" applyBorder="1" applyAlignment="1">
      <alignment horizontal="center" vertical="center"/>
    </xf>
    <xf numFmtId="0" fontId="8" fillId="0" borderId="69" xfId="0" applyFont="1" applyFill="1" applyBorder="1" applyAlignment="1">
      <alignment horizontal="center" vertical="center"/>
    </xf>
    <xf numFmtId="0" fontId="8" fillId="0" borderId="68" xfId="0" applyFont="1" applyFill="1" applyBorder="1" applyAlignment="1">
      <alignment horizontal="center" vertical="center"/>
    </xf>
    <xf numFmtId="0" fontId="8" fillId="0" borderId="20"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8" fillId="0" borderId="7" xfId="0" applyFont="1" applyFill="1" applyBorder="1" applyAlignment="1">
      <alignment horizontal="center" vertical="center"/>
    </xf>
    <xf numFmtId="38" fontId="8" fillId="0" borderId="9" xfId="2" applyFont="1" applyFill="1" applyBorder="1" applyAlignment="1" applyProtection="1">
      <alignment horizontal="center" vertical="center"/>
      <protection hidden="1"/>
    </xf>
    <xf numFmtId="0" fontId="0" fillId="0" borderId="15" xfId="0" applyFont="1" applyBorder="1" applyAlignment="1">
      <alignment horizontal="center" vertical="center"/>
    </xf>
    <xf numFmtId="0" fontId="0" fillId="0" borderId="15" xfId="0" applyFont="1" applyFill="1" applyBorder="1" applyAlignment="1">
      <alignment horizontal="center" vertical="center"/>
    </xf>
    <xf numFmtId="0" fontId="8" fillId="0" borderId="1" xfId="0" applyFont="1" applyBorder="1" applyAlignment="1">
      <alignment horizontal="center" vertical="center"/>
    </xf>
    <xf numFmtId="0" fontId="8" fillId="0" borderId="1" xfId="0" applyFont="1" applyFill="1" applyBorder="1" applyAlignment="1">
      <alignment horizontal="left" vertical="center"/>
    </xf>
    <xf numFmtId="0" fontId="8" fillId="0" borderId="1" xfId="0" applyFont="1" applyBorder="1" applyAlignment="1">
      <alignment vertical="center"/>
    </xf>
    <xf numFmtId="0" fontId="8" fillId="0" borderId="20" xfId="0" applyFont="1" applyBorder="1" applyAlignment="1">
      <alignment vertical="center"/>
    </xf>
    <xf numFmtId="0" fontId="8" fillId="0" borderId="37" xfId="0" applyFont="1" applyFill="1" applyBorder="1" applyAlignment="1">
      <alignment horizontal="left" vertical="center"/>
    </xf>
    <xf numFmtId="0" fontId="8" fillId="0" borderId="39" xfId="0" applyFont="1" applyBorder="1" applyAlignment="1">
      <alignment vertical="center"/>
    </xf>
    <xf numFmtId="0" fontId="8" fillId="0" borderId="18" xfId="0" applyFont="1" applyBorder="1" applyAlignment="1">
      <alignment vertical="center"/>
    </xf>
    <xf numFmtId="0" fontId="8" fillId="0" borderId="13" xfId="0" applyFont="1" applyBorder="1" applyAlignment="1">
      <alignment vertical="center"/>
    </xf>
    <xf numFmtId="0" fontId="8" fillId="0" borderId="18" xfId="0" applyFont="1" applyFill="1" applyBorder="1" applyAlignment="1">
      <alignment horizontal="left" vertical="center"/>
    </xf>
    <xf numFmtId="0" fontId="8" fillId="0" borderId="19" xfId="0" applyFont="1" applyBorder="1" applyAlignment="1">
      <alignment vertical="center"/>
    </xf>
    <xf numFmtId="0" fontId="8" fillId="0" borderId="35" xfId="0" applyFont="1" applyBorder="1" applyAlignment="1">
      <alignment vertical="center"/>
    </xf>
    <xf numFmtId="0" fontId="8" fillId="0" borderId="20" xfId="0" applyFont="1" applyBorder="1" applyAlignment="1">
      <alignment horizontal="center" vertical="center" wrapText="1"/>
    </xf>
    <xf numFmtId="0" fontId="8" fillId="0" borderId="8" xfId="0" applyFont="1" applyFill="1" applyBorder="1" applyAlignment="1">
      <alignment horizontal="left" vertical="center"/>
    </xf>
    <xf numFmtId="183" fontId="16" fillId="0" borderId="38" xfId="0" applyNumberFormat="1" applyFont="1" applyFill="1" applyBorder="1" applyAlignment="1">
      <alignment horizontal="right" vertical="center"/>
    </xf>
    <xf numFmtId="183" fontId="8" fillId="0" borderId="4" xfId="0" applyNumberFormat="1" applyFont="1" applyFill="1" applyBorder="1" applyAlignment="1">
      <alignment horizontal="right" vertical="center"/>
    </xf>
    <xf numFmtId="183" fontId="16" fillId="0" borderId="37" xfId="0" applyNumberFormat="1" applyFont="1" applyFill="1" applyBorder="1" applyAlignment="1">
      <alignment horizontal="right" vertical="center"/>
    </xf>
    <xf numFmtId="183" fontId="8" fillId="0" borderId="19" xfId="0" applyNumberFormat="1" applyFont="1" applyFill="1" applyBorder="1" applyAlignment="1">
      <alignment horizontal="right" vertical="center"/>
    </xf>
    <xf numFmtId="183" fontId="16" fillId="0" borderId="8" xfId="0" applyNumberFormat="1" applyFont="1" applyFill="1" applyBorder="1" applyAlignment="1">
      <alignment horizontal="right" vertical="center"/>
    </xf>
    <xf numFmtId="183" fontId="8" fillId="0" borderId="20" xfId="0" applyNumberFormat="1" applyFont="1" applyFill="1" applyBorder="1" applyAlignment="1">
      <alignment horizontal="right" vertical="center"/>
    </xf>
    <xf numFmtId="183" fontId="8" fillId="0" borderId="1" xfId="0" applyNumberFormat="1" applyFont="1" applyFill="1" applyBorder="1" applyAlignment="1">
      <alignment horizontal="right" vertical="center"/>
    </xf>
    <xf numFmtId="183" fontId="16" fillId="0" borderId="6" xfId="0" applyNumberFormat="1" applyFont="1" applyFill="1" applyBorder="1" applyAlignment="1">
      <alignment horizontal="right" vertical="center"/>
    </xf>
    <xf numFmtId="183" fontId="8" fillId="0" borderId="12" xfId="0" applyNumberFormat="1" applyFont="1" applyFill="1" applyBorder="1" applyAlignment="1">
      <alignment horizontal="right" vertical="center"/>
    </xf>
    <xf numFmtId="183" fontId="16" fillId="0" borderId="39" xfId="0" applyNumberFormat="1" applyFont="1" applyFill="1" applyBorder="1" applyAlignment="1">
      <alignment horizontal="right" vertical="center"/>
    </xf>
    <xf numFmtId="183" fontId="8" fillId="0" borderId="35" xfId="0" applyNumberFormat="1" applyFont="1" applyFill="1" applyBorder="1" applyAlignment="1">
      <alignment horizontal="right" vertical="center"/>
    </xf>
    <xf numFmtId="183" fontId="8" fillId="0" borderId="8" xfId="0" applyNumberFormat="1" applyFont="1" applyFill="1" applyBorder="1" applyAlignment="1">
      <alignment horizontal="right" vertical="center"/>
    </xf>
    <xf numFmtId="0" fontId="8" fillId="0" borderId="5" xfId="0" applyFont="1" applyFill="1" applyBorder="1" applyAlignment="1">
      <alignment horizontal="center" vertical="center"/>
    </xf>
    <xf numFmtId="0" fontId="8" fillId="0" borderId="22" xfId="0" applyFont="1" applyFill="1" applyBorder="1" applyAlignment="1">
      <alignment vertical="center"/>
    </xf>
    <xf numFmtId="0" fontId="8" fillId="0" borderId="15" xfId="0" applyFont="1" applyFill="1" applyBorder="1" applyAlignment="1">
      <alignment vertical="center"/>
    </xf>
    <xf numFmtId="0" fontId="8" fillId="0" borderId="70" xfId="0" applyFont="1" applyFill="1" applyBorder="1" applyAlignment="1">
      <alignment vertical="center" shrinkToFit="1"/>
    </xf>
    <xf numFmtId="0" fontId="8" fillId="0" borderId="71" xfId="0" applyFont="1" applyFill="1" applyBorder="1" applyAlignment="1">
      <alignment vertical="center" shrinkToFit="1"/>
    </xf>
    <xf numFmtId="183" fontId="8" fillId="0" borderId="38" xfId="0" applyNumberFormat="1" applyFont="1" applyFill="1" applyBorder="1" applyAlignment="1">
      <alignment horizontal="right" vertical="center"/>
    </xf>
    <xf numFmtId="0" fontId="8" fillId="0" borderId="11" xfId="0" applyFont="1" applyFill="1" applyBorder="1" applyAlignment="1">
      <alignment horizontal="center" vertical="center"/>
    </xf>
    <xf numFmtId="183" fontId="8" fillId="0" borderId="37" xfId="0" applyNumberFormat="1" applyFont="1" applyFill="1" applyBorder="1" applyAlignment="1">
      <alignment horizontal="right" vertical="center"/>
    </xf>
    <xf numFmtId="0" fontId="8" fillId="0" borderId="28"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29" xfId="0" applyFont="1" applyFill="1" applyBorder="1" applyAlignment="1">
      <alignment horizontal="center" vertical="center"/>
    </xf>
    <xf numFmtId="183" fontId="8" fillId="0" borderId="7" xfId="0" applyNumberFormat="1" applyFont="1" applyFill="1" applyBorder="1" applyAlignment="1">
      <alignment horizontal="right" vertical="center"/>
    </xf>
    <xf numFmtId="183" fontId="8" fillId="0" borderId="12" xfId="0" applyNumberFormat="1" applyFont="1" applyBorder="1" applyAlignment="1">
      <alignment horizontal="right" vertical="center"/>
    </xf>
    <xf numFmtId="0" fontId="8" fillId="0" borderId="19" xfId="0" applyFont="1" applyFill="1" applyBorder="1" applyAlignment="1">
      <alignment horizontal="left" vertical="center"/>
    </xf>
    <xf numFmtId="0" fontId="8" fillId="0" borderId="4" xfId="0" applyFont="1" applyFill="1" applyBorder="1" applyAlignment="1">
      <alignment horizontal="left" vertical="center"/>
    </xf>
    <xf numFmtId="0" fontId="8" fillId="0" borderId="37" xfId="0" applyFont="1" applyFill="1" applyBorder="1" applyAlignment="1">
      <alignment horizontal="center" vertical="center"/>
    </xf>
    <xf numFmtId="0" fontId="8" fillId="0" borderId="38" xfId="0" applyFont="1" applyFill="1" applyBorder="1" applyAlignment="1">
      <alignment horizontal="center" vertical="center"/>
    </xf>
    <xf numFmtId="0" fontId="8" fillId="0" borderId="39" xfId="0" applyFont="1" applyFill="1" applyBorder="1" applyAlignment="1">
      <alignment horizontal="center" vertical="center"/>
    </xf>
  </cellXfs>
  <cellStyles count="4">
    <cellStyle name="桁区切り" xfId="1" builtinId="6"/>
    <cellStyle name="桁区切り 2" xfId="2"/>
    <cellStyle name="標準" xfId="0" builtinId="0"/>
    <cellStyle name="標準 2" xfId="3"/>
  </cellStyles>
  <dxfs count="0"/>
  <tableStyles count="0" defaultTableStyle="TableStyleMedium9" defaultPivotStyle="PivotStyleMedium4"/>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314325</xdr:colOff>
      <xdr:row>49</xdr:row>
      <xdr:rowOff>139880</xdr:rowOff>
    </xdr:from>
    <xdr:to>
      <xdr:col>20</xdr:col>
      <xdr:colOff>685800</xdr:colOff>
      <xdr:row>77</xdr:row>
      <xdr:rowOff>15241</xdr:rowOff>
    </xdr:to>
    <xdr:grpSp>
      <xdr:nvGrpSpPr>
        <xdr:cNvPr id="6" name="グループ化 5"/>
        <xdr:cNvGrpSpPr/>
      </xdr:nvGrpSpPr>
      <xdr:grpSpPr>
        <a:xfrm>
          <a:off x="635794" y="11403193"/>
          <a:ext cx="17349787" cy="6209486"/>
          <a:chOff x="630011" y="13392149"/>
          <a:chExt cx="15426418" cy="5821137"/>
        </a:xfrm>
      </xdr:grpSpPr>
      <xdr:sp macro="" textlink="">
        <xdr:nvSpPr>
          <xdr:cNvPr id="8" name="テキスト ボックス 7"/>
          <xdr:cNvSpPr txBox="1"/>
        </xdr:nvSpPr>
        <xdr:spPr>
          <a:xfrm>
            <a:off x="630011" y="14116050"/>
            <a:ext cx="7734059" cy="5097236"/>
          </a:xfrm>
          <a:prstGeom prst="rect">
            <a:avLst/>
          </a:prstGeom>
          <a:solidFill>
            <a:schemeClr val="lt1"/>
          </a:solidFill>
          <a:ln w="2857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400" b="0" i="0" u="sng" strike="noStrike">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ア．処理事業が「収集運搬のみ」の場合</a:t>
            </a:r>
            <a:r>
              <a:rPr lang="ja-JP" altLang="en-US" sz="1400" b="0" u="sng">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 </a:t>
            </a:r>
            <a:endParaRPr lang="en-US" altLang="ja-JP" sz="1400" b="0" u="sng">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endParaRPr>
          </a:p>
          <a:p>
            <a:r>
              <a:rPr lang="ja-JP" altLang="en-US" sz="1100" b="0" i="0" u="none" strike="noStrike">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　・「（</a:t>
            </a:r>
            <a:r>
              <a:rPr lang="en-US" altLang="ja-JP" sz="1100" b="0" i="0" u="none" strike="noStrike">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ⅰ</a:t>
            </a:r>
            <a:r>
              <a:rPr lang="ja-JP" altLang="en-US" sz="1100" b="0" i="0" u="none" strike="noStrike">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）収集運搬」の欄に必要事項を記入してください。</a:t>
            </a:r>
            <a:r>
              <a:rPr lang="ja-JP" altLang="en-US" sz="11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 </a:t>
            </a:r>
            <a:endParaRPr lang="en-US" altLang="ja-JP" sz="11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endParaRPr>
          </a:p>
          <a:p>
            <a:endParaRPr lang="en-US" altLang="ja-JP" sz="1100" b="0" i="0" u="sng" strike="noStrike">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endParaRPr>
          </a:p>
          <a:p>
            <a:r>
              <a:rPr lang="ja-JP" altLang="en-US" sz="1400" b="0" i="0" u="sng" strike="noStrike">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イ．処理事業が「中間処理のみ」の場合</a:t>
            </a:r>
            <a:endParaRPr lang="en-US" altLang="ja-JP" sz="1400" b="0" i="0" u="sng" strike="noStrike">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endParaRPr>
          </a:p>
          <a:p>
            <a:r>
              <a:rPr lang="ja-JP" altLang="en-US" sz="12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　</a:t>
            </a:r>
            <a:r>
              <a:rPr lang="ja-JP" altLang="en-US" sz="11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 </a:t>
            </a:r>
            <a:r>
              <a:rPr lang="ja-JP" altLang="en-US" sz="1100" b="0" i="0" u="none" strike="noStrike">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a:t>
            </a:r>
            <a:r>
              <a:rPr lang="en-US" altLang="ja-JP" sz="1100" b="0" i="0" u="none" strike="noStrike">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ⅱ</a:t>
            </a:r>
            <a:r>
              <a:rPr lang="ja-JP" altLang="en-US" sz="1100" b="0" i="0" u="none" strike="noStrike">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）中間処理」と「（</a:t>
            </a:r>
            <a:r>
              <a:rPr lang="en-US" altLang="ja-JP" sz="1100" b="0" i="0" u="none" strike="noStrike">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ⅳ</a:t>
            </a:r>
            <a:r>
              <a:rPr lang="ja-JP" altLang="en-US" sz="1100" b="0" i="0" u="none" strike="noStrike">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）中間処理後の産業廃棄物（最終処分・再資源化等）」の欄に必要事項を記入してください。</a:t>
            </a:r>
            <a:endParaRPr lang="en-US" altLang="ja-JP" sz="1100" b="0" i="0" u="none" strike="noStrike">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endParaRPr>
          </a:p>
          <a:p>
            <a:r>
              <a:rPr lang="ja-JP" altLang="en-US" sz="11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 　</a:t>
            </a:r>
            <a:r>
              <a:rPr lang="ja-JP" altLang="en-US" sz="1100" b="0" i="0" u="none" strike="noStrike">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a:t>
            </a:r>
            <a:r>
              <a:rPr lang="en-US" altLang="ja-JP" sz="1100" b="0" i="0" u="none" strike="noStrike">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ⅳ</a:t>
            </a:r>
            <a:r>
              <a:rPr lang="ja-JP" altLang="en-US" sz="1100" b="0" i="0" u="none" strike="noStrike">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）中間処理後の産業廃棄物」の欄に記載した量は、「</a:t>
            </a:r>
            <a:r>
              <a:rPr lang="en-US" altLang="ja-JP" sz="1100" b="0" i="0" u="none" strike="noStrike">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6. </a:t>
            </a:r>
            <a:r>
              <a:rPr lang="ja-JP" altLang="en-US" sz="1100" b="0" i="0" u="none" strike="noStrike">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産業廃棄物排出量等」にも記載します。</a:t>
            </a:r>
            <a:endParaRPr lang="en-US" altLang="ja-JP" sz="1100" b="0" i="0" u="none" strike="noStrike">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endParaRPr>
          </a:p>
          <a:p>
            <a:r>
              <a:rPr lang="ja-JP" altLang="en-US" sz="1100" b="0" i="0" u="none" strike="noStrike">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　　この場合、自らが排出事業者として、最終処分に委託した量と再度中間処理に委託した後の最終処分量を区別して記載することが望まれます。</a:t>
            </a:r>
            <a:endParaRPr lang="en-US" altLang="ja-JP" sz="1100" b="0" i="0" u="none" strike="noStrike">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endParaRPr>
          </a:p>
          <a:p>
            <a:r>
              <a:rPr lang="ja-JP" altLang="en-US" sz="11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 　</a:t>
            </a:r>
            <a:r>
              <a:rPr lang="ja-JP" altLang="en-US" sz="1100" b="0" i="0" u="none" strike="noStrike">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a:t>
            </a:r>
            <a:r>
              <a:rPr lang="en-US" altLang="ja-JP" sz="1100" b="0" i="0" u="none" strike="noStrike">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ⅳ</a:t>
            </a:r>
            <a:r>
              <a:rPr lang="ja-JP" altLang="en-US" sz="1100" b="0" i="0" u="none" strike="noStrike">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）中間処理後の産業廃棄物」の「最終処分」の記入は、その処分が「委託」であることを同欄内に必ず明記してください。</a:t>
            </a:r>
            <a:r>
              <a:rPr lang="ja-JP" altLang="en-US" sz="11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 </a:t>
            </a:r>
            <a:endParaRPr lang="en-US" altLang="ja-JP" sz="11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endParaRPr>
          </a:p>
          <a:p>
            <a:endParaRPr lang="en-US" altLang="ja-JP" sz="1100" b="0" i="0" u="sng" strike="noStrike">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endParaRPr>
          </a:p>
          <a:p>
            <a:r>
              <a:rPr lang="ja-JP" altLang="en-US" sz="1400" b="0" i="0" u="sng" strike="noStrike">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ウ．処理事業が「最終処分のみ」の場合</a:t>
            </a:r>
            <a:r>
              <a:rPr lang="ja-JP" altLang="en-US" sz="1400" b="0" u="sng">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 </a:t>
            </a:r>
            <a:endParaRPr lang="en-US" altLang="ja-JP" sz="1400" b="0" u="sng">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endParaRPr>
          </a:p>
          <a:p>
            <a:r>
              <a:rPr lang="ja-JP" altLang="en-US" sz="1200" b="0" i="0" u="none" strike="noStrike">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　</a:t>
            </a:r>
            <a:r>
              <a:rPr lang="ja-JP" altLang="en-US" sz="1100" b="0" i="0" u="none" strike="noStrike">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a:t>
            </a:r>
            <a:r>
              <a:rPr lang="en-US" altLang="ja-JP" sz="1100" b="0" i="0" u="none" strike="noStrike">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ⅲ</a:t>
            </a:r>
            <a:r>
              <a:rPr lang="ja-JP" altLang="en-US" sz="1100" b="0" i="0" u="none" strike="noStrike">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）最終処分」の欄に必要事項を記入してください。</a:t>
            </a:r>
            <a:r>
              <a:rPr lang="ja-JP" altLang="en-US" sz="11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 </a:t>
            </a:r>
            <a:endParaRPr lang="en-US" altLang="ja-JP" sz="11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endParaRPr>
          </a:p>
          <a:p>
            <a:endParaRPr lang="en-US" altLang="ja-JP" sz="1100" b="0" i="0" u="sng" strike="noStrike">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endParaRPr>
          </a:p>
          <a:p>
            <a:r>
              <a:rPr lang="ja-JP" altLang="en-US" sz="1400" b="0" i="0" u="sng" strike="noStrike">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エ．処理事業が「収集運搬と中間処理」の場合</a:t>
            </a:r>
            <a:r>
              <a:rPr lang="ja-JP" altLang="en-US" sz="1400" b="0" u="sng">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 </a:t>
            </a:r>
            <a:endParaRPr lang="en-US" altLang="ja-JP" sz="1400" b="0" u="sng">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endParaRPr>
          </a:p>
          <a:p>
            <a:r>
              <a:rPr lang="ja-JP" altLang="en-US" sz="1100" b="0" i="0" u="none" strike="noStrike">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　・「（</a:t>
            </a:r>
            <a:r>
              <a:rPr lang="en-US" altLang="ja-JP" sz="1100" b="0" i="0" u="none" strike="noStrike">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ⅰ</a:t>
            </a:r>
            <a:r>
              <a:rPr lang="ja-JP" altLang="en-US" sz="1100" b="0" i="0" u="none" strike="noStrike">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）収集運搬」、「（</a:t>
            </a:r>
            <a:r>
              <a:rPr lang="en-US" altLang="ja-JP" sz="1100" b="0" i="0" u="none" strike="noStrike">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ⅱ</a:t>
            </a:r>
            <a:r>
              <a:rPr lang="ja-JP" altLang="en-US" sz="1100" b="0" i="0" u="none" strike="noStrike">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）中間処理」、及び「（</a:t>
            </a:r>
            <a:r>
              <a:rPr lang="en-US" altLang="ja-JP" sz="1100" b="0" i="0" u="none" strike="noStrike">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ⅳ</a:t>
            </a:r>
            <a:r>
              <a:rPr lang="ja-JP" altLang="en-US" sz="1100" b="0" i="0" u="none" strike="noStrike">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）中間処理後の産業廃棄物（最終処分・再資源化等）」</a:t>
            </a:r>
            <a:endParaRPr lang="en-US" altLang="ja-JP" sz="1100" b="0" i="0" u="none" strike="noStrike">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endParaRPr>
          </a:p>
          <a:p>
            <a:r>
              <a:rPr lang="ja-JP" altLang="en-US" sz="1100" b="0" i="0" u="none" strike="noStrike">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　　の欄に必要事項を記入してください。</a:t>
            </a:r>
            <a:r>
              <a:rPr lang="ja-JP" altLang="en-US" sz="11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 </a:t>
            </a:r>
            <a:endParaRPr lang="en-US" altLang="ja-JP" sz="11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endParaRPr>
          </a:p>
          <a:p>
            <a:r>
              <a:rPr lang="ja-JP" altLang="en-US" sz="1100" b="0" i="0" u="none" strike="noStrike">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　・「（</a:t>
            </a:r>
            <a:r>
              <a:rPr lang="en-US" altLang="ja-JP" sz="1100" b="0" i="0" u="none" strike="noStrike">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ⅳ</a:t>
            </a:r>
            <a:r>
              <a:rPr lang="ja-JP" altLang="en-US" sz="1100" b="0" i="0" u="none" strike="noStrike">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）中間処理後の産業廃棄物」の欄に記載した量は、「</a:t>
            </a:r>
            <a:r>
              <a:rPr lang="en-US" altLang="ja-JP" sz="1100" b="0" i="0" u="none" strike="noStrike">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6. </a:t>
            </a:r>
            <a:r>
              <a:rPr lang="ja-JP" altLang="en-US" sz="1100" b="0" i="0" u="none" strike="noStrike">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産業廃棄物排出量等」にも記載します。</a:t>
            </a:r>
            <a:endParaRPr lang="en-US" altLang="ja-JP" sz="1100" b="0" i="0" u="none" strike="noStrike">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endParaRPr>
          </a:p>
          <a:p>
            <a:r>
              <a:rPr lang="ja-JP" altLang="en-US" sz="1100" b="0" i="0" u="none" strike="noStrike">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　　この場合、受託、または受領した産業廃棄物のうちで再生利用したものと自社から排出した産業廃棄物のうち再生利用したものを区別して</a:t>
            </a:r>
            <a:endParaRPr lang="en-US" altLang="ja-JP" sz="1100" b="0" i="0" u="none" strike="noStrike">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endParaRPr>
          </a:p>
          <a:p>
            <a:r>
              <a:rPr lang="ja-JP" altLang="en-US" sz="1100" b="0" i="0" u="none" strike="noStrike">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　　記載することが望まれます。</a:t>
            </a:r>
            <a:r>
              <a:rPr lang="ja-JP" altLang="en-US" sz="11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 </a:t>
            </a:r>
            <a:endParaRPr lang="en-US" altLang="ja-JP" sz="11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endParaRPr>
          </a:p>
          <a:p>
            <a:r>
              <a:rPr lang="ja-JP" altLang="en-US" sz="1100" b="0" i="0" u="none" strike="noStrike">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　・「（</a:t>
            </a:r>
            <a:r>
              <a:rPr lang="en-US" altLang="ja-JP" sz="1100" b="0" i="0" u="none" strike="noStrike">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iv</a:t>
            </a:r>
            <a:r>
              <a:rPr lang="ja-JP" altLang="en-US" sz="1100" b="0" i="0" u="none" strike="noStrike">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）中間処理後の産業廃棄物」の「最終処分」の記入は、その処分が「委託」であることを同欄内に必ず明記してください。</a:t>
            </a:r>
            <a:r>
              <a:rPr lang="ja-JP" altLang="en-US" sz="11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 </a:t>
            </a:r>
            <a:endParaRPr lang="en-US" altLang="ja-JP" sz="11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endParaRPr>
          </a:p>
        </xdr:txBody>
      </xdr:sp>
      <xdr:sp macro="" textlink="">
        <xdr:nvSpPr>
          <xdr:cNvPr id="9" name="テキスト ボックス 8"/>
          <xdr:cNvSpPr txBox="1"/>
        </xdr:nvSpPr>
        <xdr:spPr>
          <a:xfrm>
            <a:off x="630011" y="13392149"/>
            <a:ext cx="15426418" cy="723741"/>
          </a:xfrm>
          <a:prstGeom prst="rect">
            <a:avLst/>
          </a:prstGeom>
          <a:solidFill>
            <a:schemeClr val="lt1"/>
          </a:solidFill>
          <a:ln w="2857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600" b="1" i="0" u="none" strike="noStrike">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（注）</a:t>
            </a:r>
            <a:r>
              <a:rPr lang="ja-JP" altLang="ja-JP" sz="1600" b="1" i="0">
                <a:solidFill>
                  <a:sysClr val="windowText" lastClr="000000"/>
                </a:solidFill>
                <a:effectLst/>
                <a:latin typeface="+mn-lt"/>
                <a:ea typeface="+mn-ea"/>
                <a:cs typeface="+mn-cs"/>
              </a:rPr>
              <a:t>「</a:t>
            </a:r>
            <a:r>
              <a:rPr lang="en-US" altLang="ja-JP" sz="1600" b="1" i="0" u="none" strike="noStrike">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4. </a:t>
            </a:r>
            <a:r>
              <a:rPr lang="ja-JP" altLang="en-US" sz="1600" b="1" i="0" u="none" strike="noStrike">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受託、または受領した廃棄物、再生資源等の処理量等の処理量等　（１）産業廃棄物」の記入上の注意事項</a:t>
            </a:r>
            <a:r>
              <a:rPr lang="ja-JP" altLang="en-US" sz="1600" b="1">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 </a:t>
            </a:r>
            <a:endParaRPr lang="en-US" altLang="ja-JP" sz="1600" b="1" i="0" u="none" strike="noStrike">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endParaRPr>
          </a:p>
          <a:p>
            <a:r>
              <a:rPr lang="ja-JP" altLang="en-US" sz="1200" b="0" i="0" u="none" strike="noStrike">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　自社の処理事業の範囲に合ったア～キについて、その注意事項を確認の上、記入してください。</a:t>
            </a:r>
            <a:r>
              <a:rPr lang="ja-JP" altLang="en-US" sz="12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 </a:t>
            </a:r>
            <a:endParaRPr lang="en-US" altLang="ja-JP" sz="12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endParaRPr>
          </a:p>
        </xdr:txBody>
      </xdr:sp>
      <xdr:sp macro="" textlink="">
        <xdr:nvSpPr>
          <xdr:cNvPr id="10" name="テキスト ボックス 9"/>
          <xdr:cNvSpPr txBox="1"/>
        </xdr:nvSpPr>
        <xdr:spPr>
          <a:xfrm>
            <a:off x="8370778" y="14115891"/>
            <a:ext cx="7676075" cy="5097395"/>
          </a:xfrm>
          <a:prstGeom prst="rect">
            <a:avLst/>
          </a:prstGeom>
          <a:solidFill>
            <a:schemeClr val="lt1"/>
          </a:solidFill>
          <a:ln w="2857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400" b="0" i="0" u="sng" strike="noStrike">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オ．処理事業が「収集運搬と最終処分」の場合</a:t>
            </a:r>
            <a:endParaRPr lang="en-US" altLang="ja-JP" sz="1400" b="0" i="0" u="sng" strike="noStrike">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endParaRPr>
          </a:p>
          <a:p>
            <a:r>
              <a:rPr lang="ja-JP" altLang="en-US" sz="11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 　</a:t>
            </a:r>
            <a:r>
              <a:rPr lang="ja-JP" altLang="en-US" sz="1100" b="0" i="0" u="none" strike="noStrike">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a:t>
            </a:r>
            <a:r>
              <a:rPr lang="en-US" altLang="ja-JP" sz="1100" b="0" i="0" u="none" strike="noStrike">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ⅰ</a:t>
            </a:r>
            <a:r>
              <a:rPr lang="ja-JP" altLang="en-US" sz="1100" b="0" i="0" u="none" strike="noStrike">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）収集運搬」と「（</a:t>
            </a:r>
            <a:r>
              <a:rPr lang="en-US" altLang="ja-JP" sz="1100" b="0" i="0" u="none" strike="noStrike">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ⅲ</a:t>
            </a:r>
            <a:r>
              <a:rPr lang="ja-JP" altLang="en-US" sz="1100" b="0" i="0" u="none" strike="noStrike">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）最終処分」の欄に必要事項を記入してください。</a:t>
            </a:r>
            <a:r>
              <a:rPr lang="ja-JP" altLang="en-US" sz="11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 </a:t>
            </a:r>
            <a:endParaRPr lang="en-US" altLang="ja-JP" sz="11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endParaRPr>
          </a:p>
          <a:p>
            <a:endParaRPr lang="en-US" altLang="ja-JP" sz="1100" b="0" i="0" u="sng" strike="noStrike">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endParaRPr>
          </a:p>
          <a:p>
            <a:r>
              <a:rPr lang="ja-JP" altLang="en-US" sz="1400" b="0" i="0" u="sng" strike="noStrike">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カ．処理事業が「中間処理及び最終処分」の場合</a:t>
            </a:r>
            <a:r>
              <a:rPr lang="ja-JP" altLang="en-US" sz="1400" u="sng">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 </a:t>
            </a:r>
            <a:endParaRPr lang="en-US" altLang="ja-JP" sz="1400" u="sng">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endParaRPr>
          </a:p>
          <a:p>
            <a:r>
              <a:rPr lang="ja-JP" altLang="en-US" sz="1100" b="0" i="0" u="none" strike="noStrike">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　・「（</a:t>
            </a:r>
            <a:r>
              <a:rPr lang="en-US" altLang="ja-JP" sz="1100" b="0" i="0" u="none" strike="noStrike">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ⅱ</a:t>
            </a:r>
            <a:r>
              <a:rPr lang="ja-JP" altLang="en-US" sz="1100" b="0" i="0" u="none" strike="noStrike">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）中間処理」、「（</a:t>
            </a:r>
            <a:r>
              <a:rPr lang="en-US" altLang="ja-JP" sz="1100" b="0" i="0" u="none" strike="noStrike">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ⅲ</a:t>
            </a:r>
            <a:r>
              <a:rPr lang="ja-JP" altLang="en-US" sz="1100" b="0" i="0" u="none" strike="noStrike">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）最終処分」及び「（</a:t>
            </a:r>
            <a:r>
              <a:rPr lang="en-US" altLang="ja-JP" sz="1100" b="0" i="0" u="none" strike="noStrike">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ⅳ</a:t>
            </a:r>
            <a:r>
              <a:rPr lang="ja-JP" altLang="en-US" sz="1100" b="0" i="0" u="none" strike="noStrike">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）中間処理後の産業廃棄物（最終処分・再資源化等）」の欄に必要事項を</a:t>
            </a:r>
            <a:endParaRPr lang="en-US" altLang="ja-JP" sz="1100" b="0" i="0" u="none" strike="noStrike">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endParaRPr>
          </a:p>
          <a:p>
            <a:r>
              <a:rPr lang="ja-JP" altLang="en-US" sz="11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 </a:t>
            </a:r>
            <a:r>
              <a:rPr lang="ja-JP" altLang="en-US" sz="1100" b="0" i="0" u="none" strike="noStrike">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　記入してください。</a:t>
            </a:r>
            <a:r>
              <a:rPr lang="ja-JP" altLang="en-US" sz="11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 </a:t>
            </a:r>
            <a:endParaRPr lang="en-US" altLang="ja-JP" sz="11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endParaRPr>
          </a:p>
          <a:p>
            <a:r>
              <a:rPr lang="ja-JP" altLang="en-US" sz="1100" b="0" i="0" u="none" strike="noStrike">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　・「（</a:t>
            </a:r>
            <a:r>
              <a:rPr lang="en-US" altLang="ja-JP" sz="1100" b="0" i="0" u="none" strike="noStrike">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ⅲ</a:t>
            </a:r>
            <a:r>
              <a:rPr lang="ja-JP" altLang="en-US" sz="1100" b="0" i="0" u="none" strike="noStrike">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）最終処分」には外部から受託、または受領した量（他社で中間処理されたもので受け入れた量）を記入してください。</a:t>
            </a:r>
            <a:endParaRPr lang="en-US" altLang="ja-JP" sz="1100" b="0" i="0" u="none" strike="noStrike">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endParaRPr>
          </a:p>
          <a:p>
            <a:r>
              <a:rPr lang="ja-JP" altLang="en-US" sz="1100" b="0" i="0" u="none" strike="noStrike">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　・「（</a:t>
            </a:r>
            <a:r>
              <a:rPr lang="en-US" altLang="ja-JP" sz="1100" b="0" i="0" u="none" strike="noStrike">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ⅳ</a:t>
            </a:r>
            <a:r>
              <a:rPr lang="ja-JP" altLang="en-US" sz="1100" b="0" i="0" u="none" strike="noStrike">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）中間処理後の産業廃棄物」の「最終処分」には自社で中間処理したもので最終処分に回したものを記入してください。</a:t>
            </a:r>
            <a:r>
              <a:rPr lang="ja-JP" altLang="en-US" sz="11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 </a:t>
            </a:r>
            <a:endParaRPr lang="en-US" altLang="ja-JP" sz="11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endParaRPr>
          </a:p>
          <a:p>
            <a:endParaRPr lang="en-US" altLang="ja-JP" sz="1100" b="0" i="0" u="sng" strike="noStrike">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endParaRPr>
          </a:p>
          <a:p>
            <a:r>
              <a:rPr lang="ja-JP" altLang="en-US" sz="1400" b="0" i="0" u="sng" strike="noStrike">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キ．処理事業が「収集運搬と中間処理及び最終処分」の場合</a:t>
            </a:r>
            <a:r>
              <a:rPr lang="ja-JP" altLang="en-US" sz="1400" u="sng">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 </a:t>
            </a:r>
            <a:endParaRPr lang="en-US" altLang="ja-JP" sz="1400" u="sng">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endParaRPr>
          </a:p>
          <a:p>
            <a:r>
              <a:rPr lang="ja-JP" altLang="en-US" sz="1100" b="0" i="0" u="none" strike="noStrike">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　・「（</a:t>
            </a:r>
            <a:r>
              <a:rPr lang="en-US" altLang="ja-JP" sz="1100" b="0" i="0" u="none" strike="noStrike">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ⅰ</a:t>
            </a:r>
            <a:r>
              <a:rPr lang="ja-JP" altLang="en-US" sz="1100" b="0" i="0" u="none" strike="noStrike">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）収集運搬」、「（</a:t>
            </a:r>
            <a:r>
              <a:rPr lang="en-US" altLang="ja-JP" sz="1100" b="0" i="0" u="none" strike="noStrike">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ⅱ</a:t>
            </a:r>
            <a:r>
              <a:rPr lang="ja-JP" altLang="en-US" sz="1100" b="0" i="0" u="none" strike="noStrike">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）中間処理」、「（</a:t>
            </a:r>
            <a:r>
              <a:rPr lang="en-US" altLang="ja-JP" sz="1100" b="0" i="0" u="none" strike="noStrike">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ⅲ</a:t>
            </a:r>
            <a:r>
              <a:rPr lang="ja-JP" altLang="en-US" sz="1100" b="0" i="0" u="none" strike="noStrike">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）最終処分」及び「（</a:t>
            </a:r>
            <a:r>
              <a:rPr lang="en-US" altLang="ja-JP" sz="1100" b="0" i="0" u="none" strike="noStrike">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ⅳ</a:t>
            </a:r>
            <a:r>
              <a:rPr lang="ja-JP" altLang="en-US" sz="1100" b="0" i="0" u="none" strike="noStrike">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）中間処理後の産業廃棄物（最終処分・再資源化等）」</a:t>
            </a:r>
            <a:endParaRPr lang="en-US" altLang="ja-JP" sz="1100" b="0" i="0" u="none" strike="noStrike">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endParaRPr>
          </a:p>
          <a:p>
            <a:r>
              <a:rPr lang="ja-JP" altLang="en-US" sz="1100" b="0" i="0" u="none" strike="noStrike">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　　の欄に必要事項を記入してください。</a:t>
            </a:r>
            <a:endParaRPr lang="en-US" altLang="ja-JP" sz="1100" b="0" i="0" u="none" strike="noStrike">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endParaRPr>
          </a:p>
          <a:p>
            <a:r>
              <a:rPr lang="ja-JP" altLang="en-US" sz="1100" b="0" i="0" u="none" strike="noStrike">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　・「（</a:t>
            </a:r>
            <a:r>
              <a:rPr lang="en-US" altLang="ja-JP" sz="1100" b="0" i="0" u="none" strike="noStrike">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ⅲ</a:t>
            </a:r>
            <a:r>
              <a:rPr lang="ja-JP" altLang="en-US" sz="1100" b="0" i="0" u="none" strike="noStrike">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）最終処分」には外部から受託、または受領した量（他社で中間処理されたもので受け入れた量）を記入してください。</a:t>
            </a:r>
            <a:r>
              <a:rPr lang="ja-JP" altLang="en-US" sz="11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 </a:t>
            </a:r>
            <a:endParaRPr lang="en-US" altLang="ja-JP" sz="11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endParaRPr>
          </a:p>
          <a:p>
            <a:r>
              <a:rPr lang="ja-JP" altLang="en-US" sz="1100" b="0" i="0" u="none" strike="noStrike">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　・</a:t>
            </a:r>
            <a:r>
              <a:rPr lang="ja-JP" altLang="ja-JP" sz="1100" b="0" i="0">
                <a:solidFill>
                  <a:sysClr val="windowText" lastClr="000000"/>
                </a:solidFill>
                <a:effectLst/>
                <a:latin typeface="+mn-lt"/>
                <a:ea typeface="+mn-ea"/>
                <a:cs typeface="+mn-cs"/>
              </a:rPr>
              <a:t>「</a:t>
            </a:r>
            <a:r>
              <a:rPr lang="ja-JP" altLang="en-US" sz="1100" b="0" i="0" u="none" strike="noStrike">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a:t>
            </a:r>
            <a:r>
              <a:rPr lang="en-US" altLang="ja-JP" sz="1100" b="0" i="0" u="none" strike="noStrike">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ⅳ</a:t>
            </a:r>
            <a:r>
              <a:rPr lang="ja-JP" altLang="en-US" sz="1100" b="0" i="0" u="none" strike="noStrike">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）中間処理後の産業廃棄物」の「最終処分」には自社で中間処理したもので最終処分に回したものを記入してください。</a:t>
            </a:r>
            <a:r>
              <a:rPr lang="ja-JP" altLang="en-US" sz="11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 </a:t>
            </a:r>
            <a:endParaRPr kumimoji="1" lang="ja-JP" altLang="en-US" sz="11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endParaRPr>
          </a:p>
        </xdr:txBody>
      </xdr:sp>
    </xdr:grpSp>
    <xdr:clientData/>
  </xdr:twoCellAnchor>
  <xdr:twoCellAnchor editAs="oneCell">
    <xdr:from>
      <xdr:col>10</xdr:col>
      <xdr:colOff>785811</xdr:colOff>
      <xdr:row>3</xdr:row>
      <xdr:rowOff>261937</xdr:rowOff>
    </xdr:from>
    <xdr:to>
      <xdr:col>20</xdr:col>
      <xdr:colOff>389314</xdr:colOff>
      <xdr:row>47</xdr:row>
      <xdr:rowOff>95250</xdr:rowOff>
    </xdr:to>
    <xdr:pic>
      <xdr:nvPicPr>
        <xdr:cNvPr id="14" name="図 13"/>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917780" y="1059656"/>
          <a:ext cx="8771315" cy="9846469"/>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oneCellAnchor>
    <xdr:from>
      <xdr:col>9</xdr:col>
      <xdr:colOff>22541</xdr:colOff>
      <xdr:row>3</xdr:row>
      <xdr:rowOff>23812</xdr:rowOff>
    </xdr:from>
    <xdr:ext cx="2749845" cy="2481263"/>
    <xdr:sp macro="" textlink="">
      <xdr:nvSpPr>
        <xdr:cNvPr id="3" name="テキスト ボックス 2">
          <a:extLst>
            <a:ext uri="{FF2B5EF4-FFF2-40B4-BE49-F238E27FC236}">
              <a16:creationId xmlns:a16="http://schemas.microsoft.com/office/drawing/2014/main" xmlns="" id="{FB7CBDB4-C89B-4998-9584-04096160F8EA}"/>
            </a:ext>
          </a:extLst>
        </xdr:cNvPr>
        <xdr:cNvSpPr txBox="1"/>
      </xdr:nvSpPr>
      <xdr:spPr>
        <a:xfrm>
          <a:off x="8890316" y="795337"/>
          <a:ext cx="2749845" cy="2481263"/>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72000" tIns="72000" rIns="72000" bIns="72000" rtlCol="0" anchor="ctr">
          <a:noAutofit/>
        </a:bodyPr>
        <a:lstStyle/>
        <a:p>
          <a:pPr>
            <a:lnSpc>
              <a:spcPts val="1700"/>
            </a:lnSpc>
          </a:pPr>
          <a:r>
            <a:rPr kumimoji="1" lang="en-US" altLang="ja-JP" sz="1050">
              <a:latin typeface="メイリオ"/>
              <a:ea typeface="メイリオ"/>
              <a:cs typeface="メイリオ"/>
            </a:rPr>
            <a:t>○</a:t>
          </a:r>
          <a:r>
            <a:rPr kumimoji="1" lang="ja-JP" altLang="en-US" sz="1050">
              <a:latin typeface="メイリオ"/>
              <a:ea typeface="メイリオ"/>
              <a:cs typeface="メイリオ"/>
            </a:rPr>
            <a:t>資源の種類</a:t>
          </a:r>
          <a:endParaRPr kumimoji="1" lang="en-US" altLang="ja-JP" sz="1050">
            <a:latin typeface="メイリオ"/>
            <a:ea typeface="メイリオ"/>
            <a:cs typeface="メイリオ"/>
          </a:endParaRPr>
        </a:p>
        <a:p>
          <a:pPr>
            <a:lnSpc>
              <a:spcPts val="1700"/>
            </a:lnSpc>
          </a:pPr>
          <a:r>
            <a:rPr kumimoji="1" lang="ja-JP" altLang="en-US" sz="1050">
              <a:latin typeface="メイリオ"/>
              <a:ea typeface="メイリオ"/>
              <a:cs typeface="メイリオ"/>
            </a:rPr>
            <a:t>　・金属（鉄、アルミ、銅、鉛等）</a:t>
          </a:r>
          <a:endParaRPr kumimoji="1" lang="en-US" altLang="ja-JP" sz="1050">
            <a:latin typeface="メイリオ"/>
            <a:ea typeface="メイリオ"/>
            <a:cs typeface="メイリオ"/>
          </a:endParaRPr>
        </a:p>
        <a:p>
          <a:pPr>
            <a:lnSpc>
              <a:spcPts val="1700"/>
            </a:lnSpc>
          </a:pPr>
          <a:r>
            <a:rPr kumimoji="1" lang="ja-JP" altLang="en-US" sz="1050">
              <a:latin typeface="メイリオ"/>
              <a:ea typeface="メイリオ"/>
              <a:cs typeface="メイリオ"/>
            </a:rPr>
            <a:t>　・プラスチック（種類ごと）</a:t>
          </a:r>
          <a:endParaRPr kumimoji="1" lang="en-US" altLang="ja-JP" sz="1050">
            <a:latin typeface="メイリオ"/>
            <a:ea typeface="メイリオ"/>
            <a:cs typeface="メイリオ"/>
          </a:endParaRPr>
        </a:p>
        <a:p>
          <a:pPr>
            <a:lnSpc>
              <a:spcPts val="1700"/>
            </a:lnSpc>
          </a:pPr>
          <a:r>
            <a:rPr kumimoji="1" lang="ja-JP" altLang="en-US" sz="1050">
              <a:latin typeface="メイリオ"/>
              <a:ea typeface="メイリオ"/>
              <a:cs typeface="メイリオ"/>
            </a:rPr>
            <a:t>　・ゴム</a:t>
          </a:r>
          <a:endParaRPr kumimoji="1" lang="en-US" altLang="ja-JP" sz="1050">
            <a:latin typeface="メイリオ"/>
            <a:ea typeface="メイリオ"/>
            <a:cs typeface="メイリオ"/>
          </a:endParaRPr>
        </a:p>
        <a:p>
          <a:pPr>
            <a:lnSpc>
              <a:spcPts val="1700"/>
            </a:lnSpc>
          </a:pPr>
          <a:r>
            <a:rPr kumimoji="1" lang="ja-JP" altLang="en-US" sz="1050">
              <a:latin typeface="メイリオ"/>
              <a:ea typeface="メイリオ"/>
              <a:cs typeface="メイリオ"/>
            </a:rPr>
            <a:t>　・セメント</a:t>
          </a:r>
          <a:endParaRPr kumimoji="1" lang="en-US" altLang="ja-JP" sz="1050">
            <a:latin typeface="メイリオ"/>
            <a:ea typeface="メイリオ"/>
            <a:cs typeface="メイリオ"/>
          </a:endParaRPr>
        </a:p>
        <a:p>
          <a:pPr>
            <a:lnSpc>
              <a:spcPts val="1700"/>
            </a:lnSpc>
          </a:pPr>
          <a:r>
            <a:rPr kumimoji="1" lang="ja-JP" altLang="en-US" sz="1050">
              <a:latin typeface="メイリオ"/>
              <a:ea typeface="メイリオ"/>
              <a:cs typeface="メイリオ"/>
            </a:rPr>
            <a:t>　・ガラス</a:t>
          </a:r>
          <a:endParaRPr kumimoji="1" lang="en-US" altLang="ja-JP" sz="1050">
            <a:latin typeface="メイリオ"/>
            <a:ea typeface="メイリオ"/>
            <a:cs typeface="メイリオ"/>
          </a:endParaRPr>
        </a:p>
        <a:p>
          <a:pPr>
            <a:lnSpc>
              <a:spcPts val="1700"/>
            </a:lnSpc>
          </a:pPr>
          <a:r>
            <a:rPr kumimoji="1" lang="ja-JP" altLang="en-US" sz="1050">
              <a:latin typeface="メイリオ"/>
              <a:ea typeface="メイリオ"/>
              <a:cs typeface="メイリオ"/>
            </a:rPr>
            <a:t>　・木材</a:t>
          </a:r>
          <a:endParaRPr kumimoji="1" lang="en-US" altLang="ja-JP" sz="1050">
            <a:latin typeface="メイリオ"/>
            <a:ea typeface="メイリオ"/>
            <a:cs typeface="メイリオ"/>
          </a:endParaRPr>
        </a:p>
        <a:p>
          <a:pPr>
            <a:lnSpc>
              <a:spcPts val="1700"/>
            </a:lnSpc>
          </a:pPr>
          <a:r>
            <a:rPr kumimoji="1" lang="ja-JP" altLang="en-US" sz="1050">
              <a:latin typeface="メイリオ"/>
              <a:ea typeface="メイリオ"/>
              <a:cs typeface="メイリオ"/>
            </a:rPr>
            <a:t>　・紙（用紙も含む）</a:t>
          </a:r>
          <a:endParaRPr kumimoji="1" lang="en-US" altLang="ja-JP" sz="1050">
            <a:latin typeface="メイリオ"/>
            <a:ea typeface="メイリオ"/>
            <a:cs typeface="メイリオ"/>
          </a:endParaRPr>
        </a:p>
        <a:p>
          <a:pPr>
            <a:lnSpc>
              <a:spcPts val="1700"/>
            </a:lnSpc>
          </a:pPr>
          <a:r>
            <a:rPr kumimoji="1" lang="ja-JP" altLang="en-US" sz="1050">
              <a:latin typeface="メイリオ"/>
              <a:ea typeface="メイリオ"/>
              <a:cs typeface="メイリオ"/>
            </a:rPr>
            <a:t>　・水　　等</a:t>
          </a:r>
          <a:endParaRPr kumimoji="1" lang="en-US" altLang="ja-JP" sz="1050">
            <a:latin typeface="メイリオ"/>
            <a:ea typeface="メイリオ"/>
            <a:cs typeface="メイリオ"/>
          </a:endParaRP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as-master\&#20849;&#26377;\&#9679;EA21&#20849;&#36890;\2015&#24180;&#24230;&#12288;&#29872;&#22659;&#30465;Eco-CRIP\00&#23455;&#26045;&#35201;&#38936;&#31561;\&#22577;&#21578;&#27096;&#24335;&#65288;H27&#65289;A-2-1_&#20107;&#26989;&#32773;CO2&#25490;&#20986;&#21450;&#12403;&#21066;&#28187;&#37327;&#31561;&#65288;Eco-CRIP&#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マスタ"/>
      <sheetName val="表０各種費用と使用量の月毎の入力表"/>
      <sheetName val="表１－１経費と使用量の総括表"/>
      <sheetName val="表１－２経費の年間集計表"/>
      <sheetName val="表１－３消費量の年間集計表"/>
      <sheetName val="表２と表３電気料金分析と経済効果"/>
      <sheetName val="表４電気等の使用場所と用途"/>
      <sheetName val="表５年間電気使用量とCO2削減量"/>
      <sheetName val="表６取組計画"/>
      <sheetName val="表７取組に必要な費用"/>
      <sheetName val="表８取組開示の役割"/>
      <sheetName val="表９研修会"/>
      <sheetName val="表１０環境方針"/>
      <sheetName val="表１１CO2削減目標"/>
      <sheetName val="表１２取組結果"/>
      <sheetName val="表１３取組結果の評価分析"/>
      <sheetName val="報告様式Ａ－２"/>
    </sheetNames>
    <sheetDataSet>
      <sheetData sheetId="0"/>
      <sheetData sheetId="1">
        <row r="4">
          <cell r="A4" t="str">
            <v>北海道電力株式会社</v>
          </cell>
          <cell r="B4">
            <v>0.68800000000000006</v>
          </cell>
          <cell r="D4">
            <v>2013</v>
          </cell>
          <cell r="H4">
            <v>4</v>
          </cell>
        </row>
        <row r="5">
          <cell r="A5" t="str">
            <v>東北電力株式会社</v>
          </cell>
          <cell r="B5">
            <v>0.6</v>
          </cell>
          <cell r="D5">
            <v>2014</v>
          </cell>
          <cell r="H5">
            <v>5</v>
          </cell>
        </row>
        <row r="6">
          <cell r="A6" t="str">
            <v>東京電力株式会社</v>
          </cell>
          <cell r="B6">
            <v>0.52500000000000002</v>
          </cell>
          <cell r="H6">
            <v>6</v>
          </cell>
        </row>
        <row r="7">
          <cell r="A7" t="str">
            <v>中部電力株式会社</v>
          </cell>
          <cell r="B7">
            <v>0.51600000000000001</v>
          </cell>
          <cell r="H7">
            <v>7</v>
          </cell>
        </row>
        <row r="8">
          <cell r="A8" t="str">
            <v>北陸電力株式会社</v>
          </cell>
          <cell r="B8">
            <v>0.66299999999999992</v>
          </cell>
          <cell r="H8">
            <v>8</v>
          </cell>
        </row>
        <row r="9">
          <cell r="A9" t="str">
            <v>関西電力株式会社</v>
          </cell>
          <cell r="B9">
            <v>0.51400000000000001</v>
          </cell>
          <cell r="H9">
            <v>9</v>
          </cell>
        </row>
        <row r="10">
          <cell r="A10" t="str">
            <v>中国電力株式会社</v>
          </cell>
          <cell r="B10">
            <v>0.7380000000000001</v>
          </cell>
          <cell r="H10">
            <v>10</v>
          </cell>
        </row>
        <row r="11">
          <cell r="A11" t="str">
            <v>四国電力株式会社</v>
          </cell>
          <cell r="B11">
            <v>0.7</v>
          </cell>
          <cell r="H11">
            <v>11</v>
          </cell>
        </row>
        <row r="12">
          <cell r="A12" t="str">
            <v>九州電力株式会社</v>
          </cell>
          <cell r="B12">
            <v>0.61199999999999999</v>
          </cell>
          <cell r="H12">
            <v>12</v>
          </cell>
        </row>
        <row r="13">
          <cell r="A13" t="str">
            <v>沖縄電力株式会社</v>
          </cell>
          <cell r="B13">
            <v>0.90300000000000002</v>
          </cell>
          <cell r="H13">
            <v>1</v>
          </cell>
        </row>
        <row r="14">
          <cell r="A14" t="str">
            <v>イーレックス株式会社</v>
          </cell>
          <cell r="B14">
            <v>0.60299999999999998</v>
          </cell>
          <cell r="H14">
            <v>2</v>
          </cell>
        </row>
        <row r="15">
          <cell r="A15" t="str">
            <v>一般財団法人中之条電力</v>
          </cell>
          <cell r="B15">
            <v>0.51300000000000001</v>
          </cell>
          <cell r="H15">
            <v>3</v>
          </cell>
        </row>
        <row r="16">
          <cell r="A16" t="str">
            <v>一般社団法人電力託送代行機構</v>
          </cell>
          <cell r="B16">
            <v>0.39700000000000002</v>
          </cell>
        </row>
        <row r="17">
          <cell r="A17" t="str">
            <v>出光グリーンパワー株式会社</v>
          </cell>
          <cell r="B17">
            <v>8.6000000000000007E-2</v>
          </cell>
        </row>
        <row r="18">
          <cell r="A18" t="str">
            <v>伊藤忠エネクス株式会社</v>
          </cell>
          <cell r="B18">
            <v>0.67599999999999993</v>
          </cell>
        </row>
        <row r="19">
          <cell r="A19" t="str">
            <v>エネサーブ株式会社</v>
          </cell>
          <cell r="B19">
            <v>0.61599999999999999</v>
          </cell>
        </row>
        <row r="20">
          <cell r="A20" t="str">
            <v>荏原環境プラント株式会社</v>
          </cell>
          <cell r="B20">
            <v>0.45600000000000002</v>
          </cell>
        </row>
        <row r="21">
          <cell r="A21" t="str">
            <v>王子製紙株式会社</v>
          </cell>
          <cell r="B21">
            <v>0.47499999999999998</v>
          </cell>
        </row>
        <row r="22">
          <cell r="A22" t="str">
            <v>オリックス株式会社</v>
          </cell>
          <cell r="B22">
            <v>0.76200000000000001</v>
          </cell>
        </row>
        <row r="23">
          <cell r="A23" t="str">
            <v>株式会社イーセル</v>
          </cell>
          <cell r="B23">
            <v>0.38600000000000001</v>
          </cell>
        </row>
        <row r="24">
          <cell r="A24" t="str">
            <v>株式会社うなかみの大地</v>
          </cell>
          <cell r="B24">
            <v>0.24600000000000002</v>
          </cell>
        </row>
        <row r="25">
          <cell r="A25" t="str">
            <v>株式会社エヌパワー</v>
          </cell>
          <cell r="B25">
            <v>0.47600000000000003</v>
          </cell>
        </row>
        <row r="26">
          <cell r="A26" t="str">
            <v>株式会社エネット</v>
          </cell>
          <cell r="B26">
            <v>0.42899999999999999</v>
          </cell>
        </row>
        <row r="27">
          <cell r="A27" t="str">
            <v>株式会社Ｆ－Ｐｏｗｅｒ</v>
          </cell>
          <cell r="B27">
            <v>0.52500000000000002</v>
          </cell>
        </row>
        <row r="28">
          <cell r="A28" t="str">
            <v>株式会社グローバルエンジニアリング</v>
          </cell>
          <cell r="B28">
            <v>0.60899999999999999</v>
          </cell>
        </row>
        <row r="29">
          <cell r="A29" t="str">
            <v>株式会社ケーキュービック</v>
          </cell>
          <cell r="B29">
            <v>3.9E-2</v>
          </cell>
        </row>
        <row r="30">
          <cell r="A30" t="str">
            <v>株式会社CNOパワーソリューションズ</v>
          </cell>
          <cell r="B30">
            <v>0.62</v>
          </cell>
        </row>
        <row r="31">
          <cell r="A31" t="str">
            <v>株式会社Ｇ－Ｐｏｗｅｒ</v>
          </cell>
          <cell r="B31">
            <v>0.441</v>
          </cell>
        </row>
        <row r="32">
          <cell r="A32" t="str">
            <v>株式会社トヨタタービンアンドシステム</v>
          </cell>
          <cell r="B32">
            <v>0.45899999999999996</v>
          </cell>
        </row>
        <row r="33">
          <cell r="A33" t="str">
            <v>株式会社南和</v>
          </cell>
          <cell r="B33">
            <v>0.59100000000000008</v>
          </cell>
        </row>
        <row r="34">
          <cell r="A34" t="str">
            <v>株式会社日本セレモニー</v>
          </cell>
          <cell r="B34">
            <v>0.79699999999999993</v>
          </cell>
        </row>
        <row r="35">
          <cell r="A35" t="str">
            <v>株式会社V-Power</v>
          </cell>
          <cell r="B35">
            <v>0.20799999999999999</v>
          </cell>
        </row>
        <row r="36">
          <cell r="A36" t="str">
            <v>株式会社フォレストパワー</v>
          </cell>
          <cell r="B36">
            <v>0.14599999999999999</v>
          </cell>
        </row>
        <row r="37">
          <cell r="A37" t="str">
            <v>株式会社ベイサイドエナジー</v>
          </cell>
          <cell r="B37">
            <v>0.627</v>
          </cell>
        </row>
        <row r="38">
          <cell r="A38" t="str">
            <v>サミットエナジー株式会社</v>
          </cell>
          <cell r="B38">
            <v>0.438</v>
          </cell>
        </row>
        <row r="39">
          <cell r="A39" t="str">
            <v>ＪＸ日鉱日石エネルギー株式会社</v>
          </cell>
          <cell r="B39">
            <v>0.36699999999999999</v>
          </cell>
        </row>
        <row r="40">
          <cell r="A40" t="str">
            <v>ＪＥＮホールディングス株式会社</v>
          </cell>
          <cell r="B40">
            <v>0.49399999999999999</v>
          </cell>
        </row>
        <row r="41">
          <cell r="A41" t="str">
            <v>志賀高原リゾート開発株式会社</v>
          </cell>
          <cell r="B41">
            <v>0.312</v>
          </cell>
        </row>
        <row r="42">
          <cell r="A42" t="str">
            <v>シナネン株式会社</v>
          </cell>
          <cell r="B42">
            <v>0.45199999999999996</v>
          </cell>
        </row>
        <row r="43">
          <cell r="A43" t="str">
            <v>昭和シェル石油株式会社</v>
          </cell>
          <cell r="B43">
            <v>0.36699999999999999</v>
          </cell>
        </row>
        <row r="44">
          <cell r="A44" t="str">
            <v>新日鉄住金エンジニアリング株式会社</v>
          </cell>
          <cell r="B44">
            <v>0.65500000000000003</v>
          </cell>
        </row>
        <row r="45">
          <cell r="A45" t="str">
            <v>泉北天然ガス発電株式会社</v>
          </cell>
          <cell r="B45">
            <v>0.38800000000000001</v>
          </cell>
        </row>
        <row r="46">
          <cell r="A46" t="str">
            <v>ダイヤモンドパワー株式会社</v>
          </cell>
          <cell r="B46">
            <v>0.43099999999999999</v>
          </cell>
        </row>
        <row r="47">
          <cell r="A47" t="str">
            <v>テス・エンジニアリング株式会社</v>
          </cell>
          <cell r="B47">
            <v>0.49399999999999999</v>
          </cell>
        </row>
        <row r="48">
          <cell r="A48" t="str">
            <v>東京エコサービス株式会社</v>
          </cell>
          <cell r="B48">
            <v>9.1999999999999998E-2</v>
          </cell>
        </row>
        <row r="49">
          <cell r="A49" t="str">
            <v>日産自動車株式会社</v>
          </cell>
          <cell r="B49">
            <v>0.41699999999999998</v>
          </cell>
        </row>
        <row r="50">
          <cell r="A50" t="str">
            <v>日本アルファ電力株式会社</v>
          </cell>
          <cell r="B50">
            <v>0</v>
          </cell>
        </row>
        <row r="51">
          <cell r="A51" t="str">
            <v>日本テクノ株式会社</v>
          </cell>
          <cell r="B51">
            <v>0.50800000000000001</v>
          </cell>
        </row>
        <row r="52">
          <cell r="A52" t="str">
            <v>日本ロジテック協同組合</v>
          </cell>
          <cell r="B52">
            <v>0.48599999999999999</v>
          </cell>
        </row>
        <row r="53">
          <cell r="A53" t="str">
            <v>パナソニック株式会社</v>
          </cell>
          <cell r="B53">
            <v>0.49799999999999994</v>
          </cell>
        </row>
        <row r="54">
          <cell r="A54" t="str">
            <v>富士フイルム株式会社</v>
          </cell>
          <cell r="B54">
            <v>0.51</v>
          </cell>
        </row>
        <row r="55">
          <cell r="A55" t="str">
            <v>プレミアムグリーンパワー株式会社</v>
          </cell>
          <cell r="B55">
            <v>1.8000000000000002E-2</v>
          </cell>
        </row>
        <row r="56">
          <cell r="A56" t="str">
            <v>丸紅株式会社</v>
          </cell>
          <cell r="B56">
            <v>0.378</v>
          </cell>
        </row>
        <row r="57">
          <cell r="A57" t="str">
            <v>ミツウロコグリーンエネルギー株式会社</v>
          </cell>
          <cell r="B57">
            <v>0.36599999999999999</v>
          </cell>
        </row>
        <row r="58">
          <cell r="A58" t="str">
            <v>リエスパワー株式会社</v>
          </cell>
          <cell r="B58">
            <v>0.48399999999999999</v>
          </cell>
        </row>
        <row r="59">
          <cell r="A59" t="str">
            <v>代替値</v>
          </cell>
          <cell r="B59">
            <v>0.55000000000000004</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P31"/>
  <sheetViews>
    <sheetView showGridLines="0" tabSelected="1" view="pageBreakPreview" zoomScaleNormal="100" zoomScaleSheetLayoutView="100" workbookViewId="0"/>
  </sheetViews>
  <sheetFormatPr defaultColWidth="12.6640625" defaultRowHeight="18.75" x14ac:dyDescent="0.45"/>
  <cols>
    <col min="1" max="3" width="3.77734375" style="41" customWidth="1"/>
    <col min="4" max="4" width="12.88671875" style="41" customWidth="1"/>
    <col min="5" max="8" width="7.109375" style="41" customWidth="1"/>
    <col min="9" max="12" width="10.77734375" style="41" customWidth="1"/>
    <col min="13" max="16384" width="12.6640625" style="41"/>
  </cols>
  <sheetData>
    <row r="1" spans="1:16" ht="24.95" customHeight="1" x14ac:dyDescent="0.45">
      <c r="A1" s="11" t="s">
        <v>233</v>
      </c>
      <c r="B1" s="11"/>
    </row>
    <row r="2" spans="1:16" ht="24.95" customHeight="1" x14ac:dyDescent="0.45">
      <c r="A2" s="11"/>
      <c r="B2" s="11" t="s">
        <v>179</v>
      </c>
    </row>
    <row r="3" spans="1:16" s="42" customFormat="1" ht="18" customHeight="1" x14ac:dyDescent="0.45">
      <c r="C3" s="50" t="s">
        <v>91</v>
      </c>
    </row>
    <row r="4" spans="1:16" s="31" customFormat="1" ht="18" customHeight="1" x14ac:dyDescent="0.45">
      <c r="C4" s="368" t="s">
        <v>231</v>
      </c>
      <c r="D4" s="368"/>
      <c r="E4" s="368"/>
      <c r="F4" s="368"/>
      <c r="G4" s="368"/>
      <c r="H4" s="368"/>
      <c r="I4" s="368"/>
      <c r="J4" s="368"/>
      <c r="K4" s="368"/>
      <c r="L4" s="368"/>
      <c r="M4" s="368"/>
      <c r="N4" s="368"/>
      <c r="O4" s="368"/>
    </row>
    <row r="5" spans="1:16" s="31" customFormat="1" ht="18" customHeight="1" x14ac:dyDescent="0.45">
      <c r="C5" s="368" t="s">
        <v>180</v>
      </c>
      <c r="D5" s="368"/>
      <c r="E5" s="368"/>
      <c r="F5" s="368"/>
      <c r="G5" s="368"/>
      <c r="H5" s="368"/>
      <c r="I5" s="368"/>
      <c r="J5" s="368"/>
      <c r="K5" s="368"/>
      <c r="L5" s="368"/>
      <c r="M5" s="368"/>
      <c r="N5" s="368"/>
      <c r="O5" s="368"/>
    </row>
    <row r="6" spans="1:16" s="42" customFormat="1" ht="18" customHeight="1" x14ac:dyDescent="0.45">
      <c r="C6" s="50" t="s">
        <v>181</v>
      </c>
      <c r="F6" s="31"/>
      <c r="G6" s="31"/>
      <c r="H6" s="31"/>
      <c r="P6" s="264"/>
    </row>
    <row r="7" spans="1:16" s="245" customFormat="1" ht="18" customHeight="1" x14ac:dyDescent="0.45">
      <c r="C7" s="50" t="s">
        <v>159</v>
      </c>
      <c r="D7" s="246"/>
      <c r="E7" s="246"/>
      <c r="F7" s="246"/>
      <c r="G7" s="246"/>
      <c r="H7" s="31"/>
      <c r="I7" s="31"/>
      <c r="J7" s="31"/>
      <c r="K7" s="31"/>
    </row>
    <row r="8" spans="1:16" ht="18" customHeight="1" x14ac:dyDescent="0.45">
      <c r="C8" s="49" t="s">
        <v>73</v>
      </c>
      <c r="D8" s="50" t="s">
        <v>150</v>
      </c>
      <c r="E8" s="11"/>
      <c r="F8" s="11"/>
      <c r="G8" s="11"/>
      <c r="H8" s="42"/>
      <c r="I8" s="42"/>
      <c r="J8" s="42"/>
      <c r="K8" s="42"/>
    </row>
    <row r="9" spans="1:16" ht="18" customHeight="1" x14ac:dyDescent="0.45">
      <c r="C9" s="49" t="s">
        <v>75</v>
      </c>
      <c r="D9" s="50" t="s">
        <v>72</v>
      </c>
      <c r="E9" s="50"/>
      <c r="F9" s="11"/>
      <c r="G9" s="11"/>
      <c r="H9" s="42"/>
      <c r="I9" s="42"/>
      <c r="J9" s="42"/>
      <c r="K9" s="42"/>
    </row>
    <row r="10" spans="1:16" ht="18" customHeight="1" x14ac:dyDescent="0.45">
      <c r="C10" s="49" t="s">
        <v>73</v>
      </c>
      <c r="D10" s="50" t="s">
        <v>177</v>
      </c>
      <c r="E10" s="50"/>
      <c r="F10" s="11"/>
      <c r="G10" s="11"/>
      <c r="H10" s="42"/>
      <c r="I10" s="42"/>
      <c r="J10" s="42"/>
      <c r="K10" s="42"/>
    </row>
    <row r="11" spans="1:16" ht="18" customHeight="1" x14ac:dyDescent="0.45">
      <c r="C11" s="49" t="s">
        <v>73</v>
      </c>
      <c r="D11" s="50" t="s">
        <v>138</v>
      </c>
      <c r="E11" s="50"/>
      <c r="F11" s="11"/>
      <c r="G11" s="11"/>
      <c r="H11" s="42"/>
      <c r="I11" s="42"/>
      <c r="J11" s="42"/>
      <c r="K11" s="42"/>
    </row>
    <row r="12" spans="1:16" ht="18" customHeight="1" x14ac:dyDescent="0.45">
      <c r="C12" s="49" t="s">
        <v>73</v>
      </c>
      <c r="D12" s="50" t="s">
        <v>265</v>
      </c>
      <c r="E12" s="46"/>
      <c r="F12" s="221"/>
      <c r="G12" s="11"/>
      <c r="H12" s="42"/>
      <c r="I12" s="42"/>
      <c r="J12" s="42"/>
      <c r="K12" s="42"/>
    </row>
    <row r="13" spans="1:16" ht="18" customHeight="1" x14ac:dyDescent="0.45">
      <c r="C13" s="49" t="s">
        <v>73</v>
      </c>
      <c r="D13" s="50" t="s">
        <v>170</v>
      </c>
      <c r="E13" s="50"/>
      <c r="F13" s="11"/>
      <c r="G13" s="11"/>
      <c r="H13" s="42"/>
      <c r="I13" s="42"/>
      <c r="J13" s="42"/>
      <c r="K13" s="42"/>
    </row>
    <row r="14" spans="1:16" ht="18" customHeight="1" x14ac:dyDescent="0.45">
      <c r="C14" s="49" t="s">
        <v>73</v>
      </c>
      <c r="D14" s="50" t="s">
        <v>171</v>
      </c>
      <c r="E14" s="50"/>
      <c r="F14" s="11"/>
      <c r="G14" s="11"/>
      <c r="H14" s="42"/>
      <c r="I14" s="42"/>
      <c r="J14" s="42"/>
      <c r="K14" s="42"/>
    </row>
    <row r="15" spans="1:16" ht="18" customHeight="1" x14ac:dyDescent="0.45">
      <c r="C15" s="49" t="s">
        <v>73</v>
      </c>
      <c r="D15" s="50" t="s">
        <v>141</v>
      </c>
      <c r="E15" s="50"/>
      <c r="F15" s="11"/>
      <c r="G15" s="11"/>
      <c r="H15" s="42"/>
      <c r="I15" s="42"/>
      <c r="J15" s="42"/>
      <c r="K15" s="42"/>
    </row>
    <row r="16" spans="1:16" ht="18" customHeight="1" x14ac:dyDescent="0.45">
      <c r="C16" s="49" t="s">
        <v>73</v>
      </c>
      <c r="D16" s="50" t="s">
        <v>142</v>
      </c>
      <c r="E16" s="50"/>
      <c r="F16" s="11"/>
      <c r="G16" s="11"/>
      <c r="H16" s="42"/>
      <c r="I16" s="42"/>
      <c r="J16" s="42"/>
      <c r="K16" s="42"/>
    </row>
    <row r="17" spans="2:16" ht="18" customHeight="1" x14ac:dyDescent="0.45">
      <c r="C17" s="49" t="s">
        <v>73</v>
      </c>
      <c r="D17" s="50" t="s">
        <v>183</v>
      </c>
      <c r="E17" s="50"/>
      <c r="F17" s="11"/>
      <c r="G17" s="11"/>
      <c r="H17" s="42"/>
      <c r="I17" s="42"/>
      <c r="J17" s="42"/>
      <c r="K17" s="42"/>
    </row>
    <row r="18" spans="2:16" s="42" customFormat="1" ht="18" customHeight="1" x14ac:dyDescent="0.45">
      <c r="C18" s="50"/>
    </row>
    <row r="19" spans="2:16" ht="18" customHeight="1" x14ac:dyDescent="0.45">
      <c r="B19" s="11" t="s">
        <v>87</v>
      </c>
      <c r="C19" s="11"/>
      <c r="D19" s="11"/>
      <c r="E19" s="11"/>
      <c r="F19" s="11"/>
      <c r="G19" s="11"/>
      <c r="H19" s="42"/>
      <c r="I19" s="42"/>
      <c r="J19" s="42"/>
      <c r="K19" s="42"/>
    </row>
    <row r="20" spans="2:16" s="42" customFormat="1" ht="18" customHeight="1" thickBot="1" x14ac:dyDescent="0.5">
      <c r="C20" s="367" t="s">
        <v>176</v>
      </c>
      <c r="D20" s="367"/>
      <c r="E20" s="367"/>
      <c r="F20" s="367"/>
      <c r="G20" s="367"/>
      <c r="H20" s="367"/>
      <c r="I20" s="367"/>
      <c r="J20" s="367"/>
      <c r="K20" s="367"/>
      <c r="L20" s="367"/>
      <c r="M20" s="367"/>
      <c r="N20" s="367"/>
      <c r="O20" s="367"/>
      <c r="P20" s="31"/>
    </row>
    <row r="21" spans="2:16" s="42" customFormat="1" ht="18" customHeight="1" thickBot="1" x14ac:dyDescent="0.5">
      <c r="D21" s="69" t="s">
        <v>57</v>
      </c>
      <c r="E21" s="237"/>
      <c r="F21" s="92" t="s">
        <v>97</v>
      </c>
      <c r="G21" s="237"/>
      <c r="H21" s="97" t="s">
        <v>98</v>
      </c>
    </row>
    <row r="22" spans="2:16" s="42" customFormat="1" ht="18" customHeight="1" thickBot="1" x14ac:dyDescent="0.5">
      <c r="D22" s="69" t="s">
        <v>58</v>
      </c>
      <c r="E22" s="237"/>
      <c r="F22" s="92" t="s">
        <v>97</v>
      </c>
      <c r="G22" s="237"/>
      <c r="H22" s="97" t="s">
        <v>98</v>
      </c>
    </row>
    <row r="23" spans="2:16" s="42" customFormat="1" ht="18" customHeight="1" x14ac:dyDescent="0.45">
      <c r="D23" s="69"/>
      <c r="E23" s="71" t="s">
        <v>88</v>
      </c>
      <c r="F23" s="71"/>
      <c r="G23" s="70"/>
      <c r="H23" s="33"/>
    </row>
    <row r="24" spans="2:16" s="42" customFormat="1" ht="18" customHeight="1" x14ac:dyDescent="0.45">
      <c r="D24" s="69"/>
      <c r="E24" s="71"/>
      <c r="F24" s="71"/>
      <c r="G24" s="70"/>
      <c r="H24" s="33"/>
    </row>
    <row r="25" spans="2:16" s="31" customFormat="1" ht="18" customHeight="1" x14ac:dyDescent="0.45">
      <c r="C25" s="64" t="s">
        <v>96</v>
      </c>
      <c r="D25" s="90"/>
      <c r="E25" s="2"/>
      <c r="F25" s="68"/>
      <c r="G25" s="2"/>
      <c r="H25" s="14"/>
    </row>
    <row r="26" spans="2:16" s="42" customFormat="1" ht="18" customHeight="1" x14ac:dyDescent="0.45">
      <c r="D26" s="100" t="s">
        <v>160</v>
      </c>
      <c r="E26" s="31" t="s">
        <v>229</v>
      </c>
      <c r="F26" s="31"/>
      <c r="G26" s="31"/>
      <c r="H26" s="31"/>
      <c r="I26" s="31"/>
      <c r="J26" s="31"/>
      <c r="K26" s="31"/>
      <c r="L26" s="31"/>
      <c r="M26" s="31"/>
      <c r="N26" s="31"/>
    </row>
    <row r="27" spans="2:16" s="42" customFormat="1" ht="18" customHeight="1" x14ac:dyDescent="0.45">
      <c r="D27" s="72"/>
    </row>
    <row r="28" spans="2:16" s="42" customFormat="1" ht="18" customHeight="1" x14ac:dyDescent="0.45">
      <c r="C28" s="66" t="s">
        <v>182</v>
      </c>
      <c r="F28" s="65"/>
      <c r="G28" s="65"/>
      <c r="I28" s="64"/>
      <c r="J28" s="64"/>
    </row>
    <row r="29" spans="2:16" s="42" customFormat="1" ht="18" customHeight="1" x14ac:dyDescent="0.45">
      <c r="C29" s="18"/>
      <c r="D29" s="366"/>
      <c r="E29" s="366"/>
      <c r="F29" s="366"/>
      <c r="G29" s="366"/>
      <c r="H29" s="366"/>
      <c r="I29" s="366"/>
      <c r="J29" s="366"/>
    </row>
    <row r="30" spans="2:16" s="42" customFormat="1" ht="17.25" x14ac:dyDescent="0.45"/>
    <row r="31" spans="2:16" s="42" customFormat="1" ht="17.25" x14ac:dyDescent="0.45"/>
  </sheetData>
  <mergeCells count="4">
    <mergeCell ref="D29:J29"/>
    <mergeCell ref="C20:O20"/>
    <mergeCell ref="C4:O4"/>
    <mergeCell ref="C5:O5"/>
  </mergeCells>
  <phoneticPr fontId="1"/>
  <pageMargins left="0.39000000000000007" right="0.39000000000000007" top="0.39000000000000007" bottom="0.39000000000000007" header="0.39000000000000007" footer="0.39000000000000007"/>
  <pageSetup paperSize="9" scale="85"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1"/>
  <sheetViews>
    <sheetView showGridLines="0" view="pageBreakPreview" zoomScaleNormal="100" zoomScaleSheetLayoutView="100" workbookViewId="0"/>
  </sheetViews>
  <sheetFormatPr defaultColWidth="12.6640625" defaultRowHeight="17.25" x14ac:dyDescent="0.45"/>
  <cols>
    <col min="1" max="3" width="3.77734375" style="15" customWidth="1"/>
    <col min="4" max="4" width="3.33203125" style="15" customWidth="1"/>
    <col min="5" max="5" width="39.44140625" style="15" customWidth="1"/>
    <col min="6" max="6" width="4.44140625" style="15" bestFit="1" customWidth="1"/>
    <col min="7" max="8" width="16.109375" style="15" customWidth="1"/>
    <col min="9" max="16384" width="12.6640625" style="15"/>
  </cols>
  <sheetData>
    <row r="1" spans="1:12" ht="24.95" customHeight="1" x14ac:dyDescent="0.45">
      <c r="A1" s="42"/>
      <c r="B1" s="228" t="s">
        <v>183</v>
      </c>
      <c r="C1" s="42"/>
      <c r="D1" s="42"/>
      <c r="E1" s="42"/>
      <c r="F1" s="42"/>
      <c r="G1" s="42"/>
      <c r="H1" s="42"/>
      <c r="I1" s="42"/>
      <c r="J1" s="42"/>
      <c r="K1" s="42"/>
      <c r="L1" s="42"/>
    </row>
    <row r="2" spans="1:12" ht="18" customHeight="1" x14ac:dyDescent="0.45">
      <c r="A2" s="42"/>
      <c r="B2" s="42"/>
      <c r="C2" s="253" t="s">
        <v>148</v>
      </c>
      <c r="D2" s="119"/>
      <c r="E2" s="42"/>
      <c r="F2" s="42"/>
      <c r="G2" s="42"/>
      <c r="H2" s="42"/>
      <c r="I2" s="42"/>
      <c r="J2" s="42"/>
      <c r="K2" s="42"/>
      <c r="L2" s="42"/>
    </row>
    <row r="3" spans="1:12" ht="18" customHeight="1" thickBot="1" x14ac:dyDescent="0.5">
      <c r="A3" s="42"/>
      <c r="B3" s="42"/>
      <c r="C3" s="42"/>
      <c r="D3" s="42"/>
      <c r="E3" s="42"/>
      <c r="F3" s="42"/>
      <c r="G3" s="42"/>
      <c r="H3" s="42"/>
      <c r="I3" s="42"/>
      <c r="J3" s="42"/>
      <c r="K3" s="42"/>
      <c r="L3" s="42"/>
    </row>
    <row r="4" spans="1:12" ht="33.75" customHeight="1" x14ac:dyDescent="0.45">
      <c r="A4" s="42"/>
      <c r="B4" s="42"/>
      <c r="C4" s="42"/>
      <c r="D4" s="630" t="s">
        <v>86</v>
      </c>
      <c r="E4" s="631"/>
      <c r="F4" s="631"/>
      <c r="G4" s="631"/>
      <c r="H4" s="632"/>
      <c r="I4" s="42"/>
      <c r="J4" s="42"/>
      <c r="K4" s="42"/>
      <c r="L4" s="42"/>
    </row>
    <row r="5" spans="1:12" ht="33.75" customHeight="1" x14ac:dyDescent="0.45">
      <c r="A5" s="42"/>
      <c r="B5" s="42"/>
      <c r="C5" s="42"/>
      <c r="D5" s="426" t="s">
        <v>169</v>
      </c>
      <c r="E5" s="386"/>
      <c r="F5" s="120" t="s">
        <v>0</v>
      </c>
      <c r="G5" s="120" t="s">
        <v>9</v>
      </c>
      <c r="H5" s="93" t="s">
        <v>16</v>
      </c>
      <c r="I5" s="42"/>
      <c r="J5" s="42"/>
      <c r="K5" s="42"/>
      <c r="L5" s="42"/>
    </row>
    <row r="6" spans="1:12" ht="33.75" customHeight="1" x14ac:dyDescent="0.45">
      <c r="A6" s="42"/>
      <c r="B6" s="42"/>
      <c r="C6" s="42"/>
      <c r="D6" s="598"/>
      <c r="E6" s="591"/>
      <c r="F6" s="120"/>
      <c r="G6" s="185"/>
      <c r="H6" s="156"/>
      <c r="I6" s="42"/>
      <c r="J6" s="42"/>
      <c r="K6" s="42"/>
      <c r="L6" s="42"/>
    </row>
    <row r="7" spans="1:12" ht="33.75" customHeight="1" x14ac:dyDescent="0.45">
      <c r="A7" s="42"/>
      <c r="B7" s="42"/>
      <c r="C7" s="42"/>
      <c r="D7" s="598"/>
      <c r="E7" s="591"/>
      <c r="F7" s="120"/>
      <c r="G7" s="185"/>
      <c r="H7" s="156"/>
      <c r="I7" s="42"/>
      <c r="J7" s="42"/>
      <c r="K7" s="42"/>
      <c r="L7" s="42"/>
    </row>
    <row r="8" spans="1:12" ht="33.75" customHeight="1" x14ac:dyDescent="0.45">
      <c r="A8" s="42"/>
      <c r="B8" s="42"/>
      <c r="C8" s="42"/>
      <c r="D8" s="598"/>
      <c r="E8" s="591"/>
      <c r="F8" s="120"/>
      <c r="G8" s="185"/>
      <c r="H8" s="156"/>
      <c r="I8" s="42"/>
      <c r="J8" s="42"/>
      <c r="K8" s="42"/>
      <c r="L8" s="42"/>
    </row>
    <row r="9" spans="1:12" ht="33.75" customHeight="1" x14ac:dyDescent="0.45">
      <c r="A9" s="42"/>
      <c r="B9" s="42"/>
      <c r="C9" s="42"/>
      <c r="D9" s="598"/>
      <c r="E9" s="591"/>
      <c r="F9" s="120"/>
      <c r="G9" s="185"/>
      <c r="H9" s="156"/>
      <c r="I9" s="42"/>
      <c r="J9" s="42"/>
      <c r="K9" s="42"/>
      <c r="L9" s="42"/>
    </row>
    <row r="10" spans="1:12" ht="33.75" customHeight="1" x14ac:dyDescent="0.45">
      <c r="A10" s="42"/>
      <c r="B10" s="42"/>
      <c r="C10" s="42"/>
      <c r="D10" s="598"/>
      <c r="E10" s="591"/>
      <c r="F10" s="120"/>
      <c r="G10" s="185"/>
      <c r="H10" s="156"/>
      <c r="I10" s="42"/>
      <c r="J10" s="42"/>
      <c r="K10" s="42"/>
      <c r="L10" s="42"/>
    </row>
    <row r="11" spans="1:12" ht="33.75" customHeight="1" x14ac:dyDescent="0.45">
      <c r="A11" s="42"/>
      <c r="B11" s="42"/>
      <c r="C11" s="42"/>
      <c r="D11" s="598"/>
      <c r="E11" s="591"/>
      <c r="F11" s="120"/>
      <c r="G11" s="185"/>
      <c r="H11" s="156"/>
      <c r="I11" s="42"/>
      <c r="J11" s="42"/>
      <c r="K11" s="42"/>
      <c r="L11" s="42"/>
    </row>
    <row r="12" spans="1:12" ht="33.75" customHeight="1" x14ac:dyDescent="0.45">
      <c r="A12" s="42"/>
      <c r="B12" s="42"/>
      <c r="C12" s="42"/>
      <c r="D12" s="598"/>
      <c r="E12" s="591"/>
      <c r="F12" s="120"/>
      <c r="G12" s="185"/>
      <c r="H12" s="156"/>
      <c r="I12" s="42"/>
      <c r="J12" s="42"/>
      <c r="K12" s="42"/>
      <c r="L12" s="42"/>
    </row>
    <row r="13" spans="1:12" ht="33.75" customHeight="1" x14ac:dyDescent="0.45">
      <c r="A13" s="42"/>
      <c r="B13" s="42"/>
      <c r="C13" s="42"/>
      <c r="D13" s="598"/>
      <c r="E13" s="591"/>
      <c r="F13" s="120"/>
      <c r="G13" s="185"/>
      <c r="H13" s="156"/>
      <c r="I13" s="42"/>
      <c r="J13" s="42"/>
      <c r="K13" s="42"/>
      <c r="L13" s="42"/>
    </row>
    <row r="14" spans="1:12" ht="33.75" customHeight="1" x14ac:dyDescent="0.45">
      <c r="A14" s="42"/>
      <c r="B14" s="42"/>
      <c r="C14" s="42"/>
      <c r="D14" s="598"/>
      <c r="E14" s="591"/>
      <c r="F14" s="120"/>
      <c r="G14" s="185"/>
      <c r="H14" s="156"/>
      <c r="I14" s="42"/>
      <c r="J14" s="42"/>
      <c r="K14" s="42"/>
      <c r="L14" s="42"/>
    </row>
    <row r="15" spans="1:12" ht="33.75" customHeight="1" thickBot="1" x14ac:dyDescent="0.5">
      <c r="A15" s="42"/>
      <c r="B15" s="42"/>
      <c r="C15" s="42"/>
      <c r="D15" s="628"/>
      <c r="E15" s="629"/>
      <c r="F15" s="35"/>
      <c r="G15" s="209"/>
      <c r="H15" s="158"/>
      <c r="I15" s="42"/>
      <c r="J15" s="42"/>
      <c r="K15" s="42"/>
      <c r="L15" s="42"/>
    </row>
    <row r="16" spans="1:12" ht="18" customHeight="1" x14ac:dyDescent="0.45">
      <c r="A16" s="42"/>
      <c r="B16" s="42"/>
      <c r="C16" s="42"/>
      <c r="D16" s="42"/>
      <c r="E16" s="42"/>
      <c r="F16" s="42"/>
      <c r="G16" s="42"/>
      <c r="H16" s="42"/>
      <c r="I16" s="42"/>
      <c r="J16" s="42"/>
      <c r="K16" s="42"/>
      <c r="L16" s="42"/>
    </row>
    <row r="17" spans="3:13" ht="22.5" customHeight="1" x14ac:dyDescent="0.45">
      <c r="C17" s="18"/>
      <c r="D17" s="7"/>
      <c r="F17" s="19"/>
      <c r="G17" s="19"/>
      <c r="H17" s="19"/>
    </row>
    <row r="18" spans="3:13" ht="21.75" customHeight="1" x14ac:dyDescent="0.45">
      <c r="C18" s="18"/>
      <c r="D18" s="7"/>
      <c r="F18" s="19"/>
      <c r="G18" s="19"/>
      <c r="H18" s="19"/>
    </row>
    <row r="19" spans="3:13" x14ac:dyDescent="0.45">
      <c r="M19" s="1"/>
    </row>
    <row r="20" spans="3:13" x14ac:dyDescent="0.45">
      <c r="M20" s="1"/>
    </row>
    <row r="21" spans="3:13" x14ac:dyDescent="0.45">
      <c r="M21" s="1"/>
    </row>
  </sheetData>
  <mergeCells count="12">
    <mergeCell ref="D15:E15"/>
    <mergeCell ref="D4:H4"/>
    <mergeCell ref="D5:E5"/>
    <mergeCell ref="D6:E6"/>
    <mergeCell ref="D7:E7"/>
    <mergeCell ref="D8:E8"/>
    <mergeCell ref="D14:E14"/>
    <mergeCell ref="D9:E9"/>
    <mergeCell ref="D10:E10"/>
    <mergeCell ref="D11:E11"/>
    <mergeCell ref="D12:E12"/>
    <mergeCell ref="D13:E13"/>
  </mergeCells>
  <phoneticPr fontId="1"/>
  <pageMargins left="0.39000000000000007" right="0.39000000000000007" top="0.39000000000000007" bottom="0.39000000000000007" header="0.39000000000000007" footer="0.39000000000000007"/>
  <pageSetup paperSize="9" scale="81"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T19"/>
  <sheetViews>
    <sheetView showGridLines="0" view="pageBreakPreview" zoomScale="80" zoomScaleNormal="100" zoomScaleSheetLayoutView="80" workbookViewId="0"/>
  </sheetViews>
  <sheetFormatPr defaultColWidth="12.6640625" defaultRowHeight="18.75" x14ac:dyDescent="0.45"/>
  <cols>
    <col min="1" max="3" width="3.77734375" style="41" customWidth="1"/>
    <col min="4" max="4" width="12.6640625" style="41"/>
    <col min="5" max="5" width="7.109375" style="41" customWidth="1"/>
    <col min="6" max="20" width="9.6640625" style="41" customWidth="1"/>
    <col min="21" max="21" width="4.21875" style="41" customWidth="1"/>
    <col min="22" max="16384" width="12.6640625" style="41"/>
  </cols>
  <sheetData>
    <row r="1" spans="2:20" ht="22.5" x14ac:dyDescent="0.45">
      <c r="B1" s="11" t="s">
        <v>72</v>
      </c>
      <c r="C1" s="11"/>
      <c r="D1" s="11"/>
      <c r="E1" s="11"/>
      <c r="F1" s="11"/>
      <c r="G1" s="11"/>
      <c r="H1" s="15"/>
      <c r="I1" s="11"/>
      <c r="J1" s="11"/>
      <c r="K1" s="42"/>
      <c r="L1" s="11"/>
      <c r="M1" s="11"/>
      <c r="N1" s="42"/>
      <c r="O1" s="11"/>
      <c r="P1" s="11"/>
      <c r="Q1" s="42"/>
      <c r="R1" s="11"/>
      <c r="S1" s="11"/>
      <c r="T1" s="42"/>
    </row>
    <row r="2" spans="2:20" s="42" customFormat="1" ht="18" customHeight="1" x14ac:dyDescent="0.45">
      <c r="C2" s="64" t="s">
        <v>92</v>
      </c>
      <c r="D2" s="44"/>
      <c r="E2" s="44"/>
      <c r="F2" s="44"/>
      <c r="G2" s="44"/>
      <c r="H2" s="44"/>
      <c r="I2" s="89"/>
      <c r="J2" s="89"/>
      <c r="K2" s="89"/>
      <c r="L2" s="89"/>
      <c r="M2" s="89"/>
      <c r="N2" s="89"/>
      <c r="O2" s="89"/>
      <c r="P2" s="89"/>
      <c r="Q2" s="89"/>
      <c r="R2" s="89"/>
      <c r="S2" s="89"/>
      <c r="T2" s="89"/>
    </row>
    <row r="3" spans="2:20" s="42" customFormat="1" ht="18" customHeight="1" x14ac:dyDescent="0.45">
      <c r="B3" s="18"/>
      <c r="C3" s="18"/>
      <c r="D3" s="63"/>
      <c r="E3" s="63"/>
      <c r="F3" s="63"/>
      <c r="G3" s="63"/>
      <c r="H3" s="63"/>
      <c r="I3" s="89"/>
      <c r="J3" s="89"/>
      <c r="K3" s="89"/>
      <c r="L3" s="89"/>
      <c r="M3" s="89"/>
      <c r="N3" s="89"/>
      <c r="O3" s="89"/>
      <c r="P3" s="89"/>
      <c r="Q3" s="89"/>
      <c r="R3" s="89"/>
      <c r="S3" s="89"/>
      <c r="T3" s="89"/>
    </row>
    <row r="4" spans="2:20" s="42" customFormat="1" ht="21.75" customHeight="1" thickBot="1" x14ac:dyDescent="0.5">
      <c r="B4" s="18"/>
      <c r="C4" s="18"/>
      <c r="D4" s="66"/>
      <c r="E4" s="66"/>
      <c r="F4" s="379" t="s">
        <v>85</v>
      </c>
      <c r="G4" s="380"/>
      <c r="H4" s="380"/>
      <c r="I4" s="380"/>
      <c r="J4" s="380"/>
      <c r="K4" s="380"/>
      <c r="L4" s="381"/>
      <c r="M4" s="381"/>
      <c r="N4" s="381"/>
      <c r="O4" s="381"/>
      <c r="P4" s="381"/>
      <c r="Q4" s="381"/>
      <c r="R4" s="381"/>
      <c r="S4" s="381"/>
      <c r="T4" s="381"/>
    </row>
    <row r="5" spans="2:20" s="42" customFormat="1" ht="36" customHeight="1" x14ac:dyDescent="0.45">
      <c r="D5" s="251" t="s">
        <v>70</v>
      </c>
      <c r="E5" s="252" t="s">
        <v>0</v>
      </c>
      <c r="F5" s="373" t="s">
        <v>94</v>
      </c>
      <c r="G5" s="374"/>
      <c r="H5" s="375"/>
      <c r="I5" s="373" t="s">
        <v>94</v>
      </c>
      <c r="J5" s="374"/>
      <c r="K5" s="375"/>
      <c r="L5" s="373" t="s">
        <v>94</v>
      </c>
      <c r="M5" s="374"/>
      <c r="N5" s="375"/>
      <c r="O5" s="373" t="s">
        <v>94</v>
      </c>
      <c r="P5" s="374"/>
      <c r="Q5" s="375"/>
      <c r="R5" s="373" t="s">
        <v>94</v>
      </c>
      <c r="S5" s="374"/>
      <c r="T5" s="382"/>
    </row>
    <row r="6" spans="2:20" s="42" customFormat="1" ht="35.25" customHeight="1" x14ac:dyDescent="0.45">
      <c r="D6" s="258" t="s">
        <v>21</v>
      </c>
      <c r="E6" s="248" t="s">
        <v>1</v>
      </c>
      <c r="F6" s="369"/>
      <c r="G6" s="370"/>
      <c r="H6" s="371"/>
      <c r="I6" s="369"/>
      <c r="J6" s="370"/>
      <c r="K6" s="371"/>
      <c r="L6" s="369"/>
      <c r="M6" s="370"/>
      <c r="N6" s="371"/>
      <c r="O6" s="369"/>
      <c r="P6" s="370"/>
      <c r="Q6" s="371"/>
      <c r="R6" s="369"/>
      <c r="S6" s="370"/>
      <c r="T6" s="372"/>
    </row>
    <row r="7" spans="2:20" s="42" customFormat="1" ht="35.25" customHeight="1" x14ac:dyDescent="0.45">
      <c r="D7" s="258" t="s">
        <v>152</v>
      </c>
      <c r="E7" s="248" t="s">
        <v>19</v>
      </c>
      <c r="F7" s="369"/>
      <c r="G7" s="370"/>
      <c r="H7" s="371"/>
      <c r="I7" s="369"/>
      <c r="J7" s="370"/>
      <c r="K7" s="371"/>
      <c r="L7" s="369"/>
      <c r="M7" s="370"/>
      <c r="N7" s="371"/>
      <c r="O7" s="369"/>
      <c r="P7" s="370"/>
      <c r="Q7" s="371"/>
      <c r="R7" s="369"/>
      <c r="S7" s="370"/>
      <c r="T7" s="372"/>
    </row>
    <row r="8" spans="2:20" s="42" customFormat="1" ht="35.25" customHeight="1" x14ac:dyDescent="0.45">
      <c r="D8" s="259" t="s">
        <v>162</v>
      </c>
      <c r="E8" s="248" t="s">
        <v>2</v>
      </c>
      <c r="F8" s="369"/>
      <c r="G8" s="370"/>
      <c r="H8" s="371"/>
      <c r="I8" s="369"/>
      <c r="J8" s="370"/>
      <c r="K8" s="371"/>
      <c r="L8" s="369"/>
      <c r="M8" s="370"/>
      <c r="N8" s="371"/>
      <c r="O8" s="369"/>
      <c r="P8" s="370"/>
      <c r="Q8" s="371"/>
      <c r="R8" s="369"/>
      <c r="S8" s="370"/>
      <c r="T8" s="372"/>
    </row>
    <row r="9" spans="2:20" s="42" customFormat="1" ht="35.25" customHeight="1" x14ac:dyDescent="0.45">
      <c r="D9" s="260" t="s">
        <v>161</v>
      </c>
      <c r="E9" s="248" t="s">
        <v>2</v>
      </c>
      <c r="F9" s="369"/>
      <c r="G9" s="370"/>
      <c r="H9" s="371"/>
      <c r="I9" s="369"/>
      <c r="J9" s="370"/>
      <c r="K9" s="371"/>
      <c r="L9" s="369"/>
      <c r="M9" s="370"/>
      <c r="N9" s="371"/>
      <c r="O9" s="369"/>
      <c r="P9" s="370"/>
      <c r="Q9" s="371"/>
      <c r="R9" s="369"/>
      <c r="S9" s="370"/>
      <c r="T9" s="372"/>
    </row>
    <row r="10" spans="2:20" s="42" customFormat="1" ht="35.25" customHeight="1" x14ac:dyDescent="0.45">
      <c r="D10" s="261" t="s">
        <v>164</v>
      </c>
      <c r="E10" s="249" t="s">
        <v>131</v>
      </c>
      <c r="F10" s="369"/>
      <c r="G10" s="370"/>
      <c r="H10" s="371"/>
      <c r="I10" s="369"/>
      <c r="J10" s="370"/>
      <c r="K10" s="371"/>
      <c r="L10" s="369"/>
      <c r="M10" s="370"/>
      <c r="N10" s="371"/>
      <c r="O10" s="369"/>
      <c r="P10" s="370"/>
      <c r="Q10" s="371"/>
      <c r="R10" s="369"/>
      <c r="S10" s="370"/>
      <c r="T10" s="372"/>
    </row>
    <row r="11" spans="2:20" s="42" customFormat="1" ht="35.25" customHeight="1" x14ac:dyDescent="0.45">
      <c r="D11" s="259" t="s">
        <v>165</v>
      </c>
      <c r="E11" s="248" t="s">
        <v>59</v>
      </c>
      <c r="F11" s="369"/>
      <c r="G11" s="370"/>
      <c r="H11" s="371"/>
      <c r="I11" s="369"/>
      <c r="J11" s="370"/>
      <c r="K11" s="371"/>
      <c r="L11" s="369"/>
      <c r="M11" s="370"/>
      <c r="N11" s="371"/>
      <c r="O11" s="369"/>
      <c r="P11" s="370"/>
      <c r="Q11" s="371"/>
      <c r="R11" s="369"/>
      <c r="S11" s="370"/>
      <c r="T11" s="372"/>
    </row>
    <row r="12" spans="2:20" s="42" customFormat="1" ht="35.25" customHeight="1" x14ac:dyDescent="0.45">
      <c r="D12" s="258" t="s">
        <v>163</v>
      </c>
      <c r="E12" s="248" t="s">
        <v>60</v>
      </c>
      <c r="F12" s="369"/>
      <c r="G12" s="370"/>
      <c r="H12" s="371"/>
      <c r="I12" s="369"/>
      <c r="J12" s="370"/>
      <c r="K12" s="371"/>
      <c r="L12" s="369"/>
      <c r="M12" s="370"/>
      <c r="N12" s="371"/>
      <c r="O12" s="369"/>
      <c r="P12" s="370"/>
      <c r="Q12" s="371"/>
      <c r="R12" s="369"/>
      <c r="S12" s="370"/>
      <c r="T12" s="372"/>
    </row>
    <row r="13" spans="2:20" s="42" customFormat="1" ht="35.25" customHeight="1" x14ac:dyDescent="0.45">
      <c r="D13" s="262" t="s">
        <v>71</v>
      </c>
      <c r="E13" s="247"/>
      <c r="F13" s="369"/>
      <c r="G13" s="370"/>
      <c r="H13" s="371"/>
      <c r="I13" s="369"/>
      <c r="J13" s="370"/>
      <c r="K13" s="371"/>
      <c r="L13" s="369"/>
      <c r="M13" s="370"/>
      <c r="N13" s="371"/>
      <c r="O13" s="369"/>
      <c r="P13" s="370"/>
      <c r="Q13" s="371"/>
      <c r="R13" s="369"/>
      <c r="S13" s="370"/>
      <c r="T13" s="372"/>
    </row>
    <row r="14" spans="2:20" s="42" customFormat="1" ht="35.25" customHeight="1" x14ac:dyDescent="0.45">
      <c r="D14" s="262" t="s">
        <v>71</v>
      </c>
      <c r="E14" s="247"/>
      <c r="F14" s="369"/>
      <c r="G14" s="370"/>
      <c r="H14" s="371"/>
      <c r="I14" s="369"/>
      <c r="J14" s="370"/>
      <c r="K14" s="371"/>
      <c r="L14" s="369"/>
      <c r="M14" s="370"/>
      <c r="N14" s="371"/>
      <c r="O14" s="369"/>
      <c r="P14" s="370"/>
      <c r="Q14" s="371"/>
      <c r="R14" s="369"/>
      <c r="S14" s="370"/>
      <c r="T14" s="372"/>
    </row>
    <row r="15" spans="2:20" s="42" customFormat="1" ht="35.25" customHeight="1" thickBot="1" x14ac:dyDescent="0.5">
      <c r="D15" s="263" t="s">
        <v>71</v>
      </c>
      <c r="E15" s="216"/>
      <c r="F15" s="376"/>
      <c r="G15" s="377"/>
      <c r="H15" s="378"/>
      <c r="I15" s="376"/>
      <c r="J15" s="377"/>
      <c r="K15" s="378"/>
      <c r="L15" s="376"/>
      <c r="M15" s="377"/>
      <c r="N15" s="378"/>
      <c r="O15" s="376"/>
      <c r="P15" s="377"/>
      <c r="Q15" s="378"/>
      <c r="R15" s="376"/>
      <c r="S15" s="377"/>
      <c r="T15" s="383"/>
    </row>
    <row r="16" spans="2:20" s="42" customFormat="1" ht="18" customHeight="1" x14ac:dyDescent="0.45"/>
    <row r="17" spans="2:20" s="42" customFormat="1" ht="18" customHeight="1" x14ac:dyDescent="0.45">
      <c r="B17" s="18"/>
      <c r="C17" s="18"/>
      <c r="D17" s="366"/>
      <c r="E17" s="366"/>
      <c r="F17" s="366"/>
      <c r="G17" s="366"/>
      <c r="H17" s="366"/>
      <c r="I17" s="366"/>
      <c r="J17" s="366"/>
      <c r="K17" s="366"/>
      <c r="L17" s="89"/>
      <c r="M17" s="89"/>
      <c r="N17" s="89"/>
    </row>
    <row r="18" spans="2:20" s="42" customFormat="1" ht="17.25" x14ac:dyDescent="0.45"/>
    <row r="19" spans="2:20" s="15" customFormat="1" ht="17.25" x14ac:dyDescent="0.45">
      <c r="C19" s="42"/>
      <c r="I19" s="42"/>
      <c r="J19" s="42"/>
      <c r="K19" s="42"/>
      <c r="L19" s="42"/>
      <c r="M19" s="42"/>
      <c r="N19" s="42"/>
      <c r="O19" s="42"/>
      <c r="P19" s="42"/>
      <c r="Q19" s="42"/>
      <c r="R19" s="42"/>
      <c r="S19" s="42"/>
      <c r="T19" s="42"/>
    </row>
  </sheetData>
  <mergeCells count="57">
    <mergeCell ref="F4:T4"/>
    <mergeCell ref="O6:Q6"/>
    <mergeCell ref="O7:Q7"/>
    <mergeCell ref="O15:Q15"/>
    <mergeCell ref="R5:T5"/>
    <mergeCell ref="R6:T6"/>
    <mergeCell ref="R7:T7"/>
    <mergeCell ref="R11:T11"/>
    <mergeCell ref="R12:T12"/>
    <mergeCell ref="R15:T15"/>
    <mergeCell ref="O5:Q5"/>
    <mergeCell ref="O12:Q12"/>
    <mergeCell ref="O8:Q8"/>
    <mergeCell ref="R8:T8"/>
    <mergeCell ref="L15:N15"/>
    <mergeCell ref="O11:Q11"/>
    <mergeCell ref="L11:N11"/>
    <mergeCell ref="L12:N12"/>
    <mergeCell ref="L5:N5"/>
    <mergeCell ref="L6:N6"/>
    <mergeCell ref="L7:N7"/>
    <mergeCell ref="L8:N8"/>
    <mergeCell ref="I5:K5"/>
    <mergeCell ref="I6:K6"/>
    <mergeCell ref="I7:K7"/>
    <mergeCell ref="D17:K17"/>
    <mergeCell ref="F6:H6"/>
    <mergeCell ref="F5:H5"/>
    <mergeCell ref="F15:H15"/>
    <mergeCell ref="F12:H12"/>
    <mergeCell ref="F11:H11"/>
    <mergeCell ref="F7:H7"/>
    <mergeCell ref="I15:K15"/>
    <mergeCell ref="F8:H8"/>
    <mergeCell ref="I11:K11"/>
    <mergeCell ref="I12:K12"/>
    <mergeCell ref="I8:K8"/>
    <mergeCell ref="F9:H9"/>
    <mergeCell ref="F10:H10"/>
    <mergeCell ref="R9:T9"/>
    <mergeCell ref="O9:Q9"/>
    <mergeCell ref="L9:N9"/>
    <mergeCell ref="I9:K9"/>
    <mergeCell ref="I10:K10"/>
    <mergeCell ref="L10:N10"/>
    <mergeCell ref="O10:Q10"/>
    <mergeCell ref="R10:T10"/>
    <mergeCell ref="R13:T13"/>
    <mergeCell ref="O13:Q13"/>
    <mergeCell ref="L13:N13"/>
    <mergeCell ref="I13:K13"/>
    <mergeCell ref="F13:H13"/>
    <mergeCell ref="F14:H14"/>
    <mergeCell ref="I14:K14"/>
    <mergeCell ref="L14:N14"/>
    <mergeCell ref="O14:Q14"/>
    <mergeCell ref="R14:T14"/>
  </mergeCells>
  <phoneticPr fontId="1"/>
  <pageMargins left="0.39000000000000007" right="0.39000000000000007" top="0.39000000000000007" bottom="0.39000000000000007" header="0.39000000000000007" footer="0.39000000000000007"/>
  <pageSetup paperSize="9" scale="63"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61"/>
  <sheetViews>
    <sheetView showGridLines="0" zoomScale="80" zoomScaleNormal="80" zoomScaleSheetLayoutView="80" workbookViewId="0"/>
  </sheetViews>
  <sheetFormatPr defaultColWidth="13.109375" defaultRowHeight="18.75" x14ac:dyDescent="0.45"/>
  <cols>
    <col min="1" max="3" width="3.77734375" style="12" customWidth="1"/>
    <col min="4" max="4" width="10.6640625" style="12" customWidth="1"/>
    <col min="5" max="6" width="4.88671875" style="12" customWidth="1"/>
    <col min="7" max="7" width="16.44140625" style="12" customWidth="1"/>
    <col min="8" max="8" width="13" style="12" customWidth="1"/>
    <col min="9" max="9" width="4.5546875" style="12" bestFit="1" customWidth="1"/>
    <col min="10" max="10" width="13" style="12" customWidth="1"/>
    <col min="11" max="11" width="17.77734375" style="12" customWidth="1"/>
    <col min="12" max="12" width="7" style="12" customWidth="1"/>
    <col min="13" max="13" width="41.88671875" style="12" bestFit="1" customWidth="1"/>
    <col min="14" max="14" width="13" style="12" customWidth="1"/>
    <col min="15" max="15" width="4.5546875" style="12" bestFit="1" customWidth="1"/>
    <col min="16" max="16" width="13" style="12" customWidth="1"/>
    <col min="17" max="17" width="17.44140625" style="12" customWidth="1"/>
    <col min="18" max="18" width="7" style="12" customWidth="1"/>
    <col min="19" max="19" width="13" style="12" customWidth="1"/>
    <col min="20" max="20" width="4.5546875" style="12" bestFit="1" customWidth="1"/>
    <col min="21" max="21" width="13" style="12" customWidth="1"/>
    <col min="22" max="22" width="17.44140625" style="12" customWidth="1"/>
    <col min="23" max="23" width="7" style="12" customWidth="1"/>
    <col min="24" max="24" width="6.109375" style="12" customWidth="1"/>
    <col min="25" max="16384" width="13.109375" style="12"/>
  </cols>
  <sheetData>
    <row r="1" spans="1:23" ht="22.5" x14ac:dyDescent="0.45">
      <c r="B1" s="11" t="s">
        <v>74</v>
      </c>
      <c r="D1" s="11"/>
    </row>
    <row r="2" spans="1:23" s="15" customFormat="1" ht="18" customHeight="1" x14ac:dyDescent="0.45">
      <c r="B2" s="42"/>
      <c r="C2" s="229" t="s">
        <v>232</v>
      </c>
      <c r="D2" s="14"/>
      <c r="F2" s="42"/>
      <c r="G2" s="42"/>
      <c r="I2" s="14"/>
      <c r="O2" s="14"/>
      <c r="T2" s="14"/>
    </row>
    <row r="3" spans="1:23" s="42" customFormat="1" ht="18" customHeight="1" x14ac:dyDescent="0.45">
      <c r="C3" s="14" t="s">
        <v>114</v>
      </c>
      <c r="D3" s="14"/>
      <c r="I3" s="14"/>
      <c r="O3" s="14"/>
      <c r="T3" s="14"/>
    </row>
    <row r="4" spans="1:23" s="42" customFormat="1" ht="18" customHeight="1" x14ac:dyDescent="0.45">
      <c r="C4" s="14" t="s">
        <v>281</v>
      </c>
      <c r="D4" s="14"/>
      <c r="I4" s="14"/>
      <c r="O4" s="14"/>
      <c r="T4" s="14"/>
    </row>
    <row r="5" spans="1:23" s="42" customFormat="1" ht="18" customHeight="1" x14ac:dyDescent="0.45">
      <c r="C5" s="14" t="s">
        <v>153</v>
      </c>
      <c r="D5" s="14"/>
      <c r="H5" s="31"/>
      <c r="I5" s="14"/>
      <c r="J5" s="31"/>
      <c r="K5" s="31"/>
      <c r="L5" s="31"/>
      <c r="M5" s="31"/>
      <c r="O5" s="14"/>
      <c r="T5" s="14"/>
    </row>
    <row r="6" spans="1:23" s="15" customFormat="1" ht="18" customHeight="1" x14ac:dyDescent="0.45">
      <c r="B6" s="42"/>
      <c r="C6" s="14" t="s">
        <v>117</v>
      </c>
      <c r="D6" s="14"/>
      <c r="F6" s="42"/>
      <c r="G6" s="42"/>
      <c r="H6" s="31"/>
      <c r="I6" s="14"/>
      <c r="J6" s="31"/>
      <c r="K6" s="31"/>
      <c r="L6" s="31"/>
      <c r="M6" s="31"/>
      <c r="O6" s="14"/>
      <c r="T6" s="14"/>
    </row>
    <row r="7" spans="1:23" s="15" customFormat="1" ht="18" customHeight="1" thickBot="1" x14ac:dyDescent="0.5">
      <c r="B7" s="42"/>
      <c r="C7" s="13"/>
      <c r="D7" s="13"/>
      <c r="E7" s="14"/>
      <c r="F7" s="14"/>
      <c r="G7" s="14"/>
      <c r="I7" s="14"/>
      <c r="O7" s="14"/>
      <c r="T7" s="14"/>
    </row>
    <row r="8" spans="1:23" s="15" customFormat="1" ht="47.25" customHeight="1" x14ac:dyDescent="0.45">
      <c r="A8" s="387"/>
      <c r="B8" s="387"/>
      <c r="C8" s="388"/>
      <c r="D8" s="386" t="s">
        <v>146</v>
      </c>
      <c r="E8" s="386"/>
      <c r="F8" s="386"/>
      <c r="G8" s="386"/>
      <c r="H8" s="437" t="str">
        <f>IF(ISERROR(TEXT('3. エネルギー使用量'!I19,"yyyy年m月")&amp;" 〜 "&amp;TEXT('3. エネルギー使用量'!T19,"yyyy年m月")),"",TEXT('3. エネルギー使用量'!I19,"yyyy年m月")&amp;" 〜 "&amp;TEXT('3. エネルギー使用量'!T19,"yyyy年m月"))</f>
        <v xml:space="preserve"> 〜 </v>
      </c>
      <c r="I8" s="438"/>
      <c r="J8" s="438"/>
      <c r="K8" s="438"/>
      <c r="L8" s="438"/>
      <c r="M8" s="439"/>
      <c r="N8" s="430" t="s">
        <v>93</v>
      </c>
      <c r="O8" s="431"/>
      <c r="P8" s="431"/>
      <c r="Q8" s="431"/>
      <c r="R8" s="432"/>
      <c r="S8" s="430" t="s">
        <v>93</v>
      </c>
      <c r="T8" s="431"/>
      <c r="U8" s="431"/>
      <c r="V8" s="431"/>
      <c r="W8" s="432"/>
    </row>
    <row r="9" spans="1:23" s="15" customFormat="1" ht="24" customHeight="1" x14ac:dyDescent="0.45">
      <c r="A9" s="387"/>
      <c r="B9" s="387"/>
      <c r="C9" s="388"/>
      <c r="D9" s="386"/>
      <c r="E9" s="386"/>
      <c r="F9" s="386"/>
      <c r="G9" s="386"/>
      <c r="H9" s="441" t="s">
        <v>10</v>
      </c>
      <c r="I9" s="442"/>
      <c r="J9" s="10" t="s">
        <v>84</v>
      </c>
      <c r="K9" s="10" t="s">
        <v>18</v>
      </c>
      <c r="L9" s="52" t="s">
        <v>65</v>
      </c>
      <c r="M9" s="16" t="s">
        <v>89</v>
      </c>
      <c r="N9" s="433" t="s">
        <v>8</v>
      </c>
      <c r="O9" s="434"/>
      <c r="P9" s="91" t="s">
        <v>84</v>
      </c>
      <c r="Q9" s="91" t="s">
        <v>18</v>
      </c>
      <c r="R9" s="93" t="s">
        <v>65</v>
      </c>
      <c r="S9" s="426" t="s">
        <v>8</v>
      </c>
      <c r="T9" s="386"/>
      <c r="U9" s="103" t="s">
        <v>84</v>
      </c>
      <c r="V9" s="103" t="s">
        <v>18</v>
      </c>
      <c r="W9" s="93" t="s">
        <v>65</v>
      </c>
    </row>
    <row r="10" spans="1:23" s="15" customFormat="1" ht="24" customHeight="1" x14ac:dyDescent="0.45">
      <c r="A10" s="384"/>
      <c r="B10" s="384"/>
      <c r="C10" s="385"/>
      <c r="D10" s="391" t="s">
        <v>218</v>
      </c>
      <c r="E10" s="232" t="s">
        <v>99</v>
      </c>
      <c r="F10" s="397" t="str">
        <f>IF('3. エネルギー使用量'!G16=0,"",'3. エネルギー使用量'!G16)</f>
        <v/>
      </c>
      <c r="G10" s="398"/>
      <c r="H10" s="183" t="str">
        <f>'3. エネルギー使用量'!U20</f>
        <v/>
      </c>
      <c r="I10" s="215" t="str">
        <f>IF('3. エネルギー使用量'!H20=0,"",'3. エネルギー使用量'!H20)</f>
        <v>kWh</v>
      </c>
      <c r="J10" s="166" t="str">
        <f>'3. エネルギー使用量'!U21</f>
        <v/>
      </c>
      <c r="K10" s="183" t="str">
        <f>'3. エネルギー使用量'!U22</f>
        <v/>
      </c>
      <c r="L10" s="111" t="str">
        <f>IF(ISERROR(K10/$K$26),"",IF((K10/$K$26)=0,"",(K10/$K$26)))</f>
        <v/>
      </c>
      <c r="M10" s="112"/>
      <c r="N10" s="186"/>
      <c r="O10" s="161"/>
      <c r="P10" s="115"/>
      <c r="Q10" s="185"/>
      <c r="R10" s="167"/>
      <c r="S10" s="186"/>
      <c r="T10" s="161"/>
      <c r="U10" s="115"/>
      <c r="V10" s="185"/>
      <c r="W10" s="167"/>
    </row>
    <row r="11" spans="1:23" s="42" customFormat="1" ht="24" customHeight="1" x14ac:dyDescent="0.45">
      <c r="A11" s="384"/>
      <c r="B11" s="384"/>
      <c r="C11" s="385"/>
      <c r="D11" s="390"/>
      <c r="E11" s="17" t="s">
        <v>100</v>
      </c>
      <c r="F11" s="399" t="str">
        <f>IF('3. エネルギー使用量'!G25=0,"",'3. エネルギー使用量'!G25)</f>
        <v/>
      </c>
      <c r="G11" s="400"/>
      <c r="H11" s="183" t="str">
        <f>'3. エネルギー使用量'!U29</f>
        <v/>
      </c>
      <c r="I11" s="215" t="str">
        <f>IF('3. エネルギー使用量'!H29=0,"",'3. エネルギー使用量'!H29)</f>
        <v>kWh</v>
      </c>
      <c r="J11" s="166" t="str">
        <f>'3. エネルギー使用量'!U30</f>
        <v/>
      </c>
      <c r="K11" s="183" t="str">
        <f>'3. エネルギー使用量'!U31</f>
        <v/>
      </c>
      <c r="L11" s="111" t="str">
        <f>IF(ISERROR(K11/$K$26),"",IF((K11/$K$26)=0,"",(K11/$K$26)))</f>
        <v/>
      </c>
      <c r="M11" s="112"/>
      <c r="N11" s="186"/>
      <c r="O11" s="161"/>
      <c r="P11" s="115"/>
      <c r="Q11" s="185"/>
      <c r="R11" s="167"/>
      <c r="S11" s="186"/>
      <c r="T11" s="161"/>
      <c r="U11" s="115"/>
      <c r="V11" s="185"/>
      <c r="W11" s="167"/>
    </row>
    <row r="12" spans="1:23" s="42" customFormat="1" ht="24" customHeight="1" x14ac:dyDescent="0.45">
      <c r="A12" s="384"/>
      <c r="B12" s="384"/>
      <c r="C12" s="385"/>
      <c r="D12" s="390"/>
      <c r="E12" s="17" t="s">
        <v>101</v>
      </c>
      <c r="F12" s="399" t="str">
        <f>IF('3. エネルギー使用量'!G34=0,"",'3. エネルギー使用量'!G34)</f>
        <v/>
      </c>
      <c r="G12" s="400"/>
      <c r="H12" s="183" t="str">
        <f>'3. エネルギー使用量'!U38</f>
        <v/>
      </c>
      <c r="I12" s="215" t="str">
        <f>IF('3. エネルギー使用量'!H38=0,"",'3. エネルギー使用量'!H38)</f>
        <v>kWh</v>
      </c>
      <c r="J12" s="166" t="str">
        <f>'3. エネルギー使用量'!U39</f>
        <v/>
      </c>
      <c r="K12" s="183" t="str">
        <f>'3. エネルギー使用量'!U40</f>
        <v/>
      </c>
      <c r="L12" s="111" t="str">
        <f>IF(ISERROR(K12/$K$26),"",IF((K12/$K$26)=0,"",(K12/$K$26)))</f>
        <v/>
      </c>
      <c r="M12" s="112"/>
      <c r="N12" s="186"/>
      <c r="O12" s="161"/>
      <c r="P12" s="115"/>
      <c r="Q12" s="185"/>
      <c r="R12" s="167"/>
      <c r="S12" s="186"/>
      <c r="T12" s="161"/>
      <c r="U12" s="115"/>
      <c r="V12" s="185"/>
      <c r="W12" s="167"/>
    </row>
    <row r="13" spans="1:23" s="42" customFormat="1" ht="24" customHeight="1" x14ac:dyDescent="0.45">
      <c r="A13" s="384"/>
      <c r="B13" s="384"/>
      <c r="C13" s="385"/>
      <c r="D13" s="390"/>
      <c r="E13" s="17" t="s">
        <v>115</v>
      </c>
      <c r="F13" s="399" t="str">
        <f>IF('3. エネルギー使用量'!G43=0,"",'3. エネルギー使用量'!G43)</f>
        <v/>
      </c>
      <c r="G13" s="400"/>
      <c r="H13" s="183" t="str">
        <f>'3. エネルギー使用量'!U46</f>
        <v/>
      </c>
      <c r="I13" s="215" t="str">
        <f>IF('3. エネルギー使用量'!H46=0,"",'3. エネルギー使用量'!H46)</f>
        <v>kWh</v>
      </c>
      <c r="J13" s="423"/>
      <c r="K13" s="417"/>
      <c r="L13" s="421"/>
      <c r="M13" s="112"/>
      <c r="N13" s="186"/>
      <c r="O13" s="161"/>
      <c r="P13" s="423"/>
      <c r="Q13" s="417"/>
      <c r="R13" s="419"/>
      <c r="S13" s="186"/>
      <c r="T13" s="161"/>
      <c r="U13" s="423"/>
      <c r="V13" s="417"/>
      <c r="W13" s="419"/>
    </row>
    <row r="14" spans="1:23" s="42" customFormat="1" ht="24" customHeight="1" x14ac:dyDescent="0.45">
      <c r="A14" s="384"/>
      <c r="B14" s="384"/>
      <c r="C14" s="385"/>
      <c r="D14" s="390"/>
      <c r="E14" s="17" t="s">
        <v>116</v>
      </c>
      <c r="F14" s="399" t="str">
        <f>IF('3. エネルギー使用量'!G49=0,"",'3. エネルギー使用量'!G49)</f>
        <v/>
      </c>
      <c r="G14" s="400"/>
      <c r="H14" s="183" t="str">
        <f>'3. エネルギー使用量'!U52</f>
        <v/>
      </c>
      <c r="I14" s="215" t="str">
        <f>IF('3. エネルギー使用量'!H52=0,"",'3. エネルギー使用量'!H52)</f>
        <v>kWh</v>
      </c>
      <c r="J14" s="440"/>
      <c r="K14" s="418"/>
      <c r="L14" s="422"/>
      <c r="M14" s="112"/>
      <c r="N14" s="186"/>
      <c r="O14" s="161"/>
      <c r="P14" s="440"/>
      <c r="Q14" s="418"/>
      <c r="R14" s="420"/>
      <c r="S14" s="186"/>
      <c r="T14" s="161"/>
      <c r="U14" s="440"/>
      <c r="V14" s="418"/>
      <c r="W14" s="420"/>
    </row>
    <row r="15" spans="1:23" s="15" customFormat="1" ht="24" customHeight="1" x14ac:dyDescent="0.45">
      <c r="A15" s="384"/>
      <c r="B15" s="384"/>
      <c r="C15" s="385"/>
      <c r="D15" s="390"/>
      <c r="E15" s="17" t="s">
        <v>11</v>
      </c>
      <c r="F15" s="86"/>
      <c r="G15" s="86"/>
      <c r="H15" s="183" t="str">
        <f>'3. エネルギー使用量'!U62</f>
        <v/>
      </c>
      <c r="I15" s="215" t="str">
        <f>IF('3. エネルギー使用量'!H62=0,"",'3. エネルギー使用量'!H62)</f>
        <v>L</v>
      </c>
      <c r="J15" s="166" t="str">
        <f>'3. エネルギー使用量'!U63</f>
        <v/>
      </c>
      <c r="K15" s="183" t="str">
        <f>'3. エネルギー使用量'!U64</f>
        <v/>
      </c>
      <c r="L15" s="111" t="str">
        <f t="shared" ref="L15:L26" si="0">IF(ISERROR(K15/$K$26),"",IF((K15/$K$26)=0,"",(K15/$K$26)))</f>
        <v/>
      </c>
      <c r="M15" s="112"/>
      <c r="N15" s="186"/>
      <c r="O15" s="161"/>
      <c r="P15" s="115"/>
      <c r="Q15" s="185"/>
      <c r="R15" s="167"/>
      <c r="S15" s="186"/>
      <c r="T15" s="161"/>
      <c r="U15" s="115"/>
      <c r="V15" s="185"/>
      <c r="W15" s="167"/>
    </row>
    <row r="16" spans="1:23" s="15" customFormat="1" ht="24" customHeight="1" x14ac:dyDescent="0.45">
      <c r="A16" s="384"/>
      <c r="B16" s="384"/>
      <c r="C16" s="385"/>
      <c r="D16" s="390"/>
      <c r="E16" s="17" t="s">
        <v>7</v>
      </c>
      <c r="F16" s="86"/>
      <c r="G16" s="86"/>
      <c r="H16" s="183" t="str">
        <f>'3. エネルギー使用量'!U70</f>
        <v/>
      </c>
      <c r="I16" s="215" t="str">
        <f>IF('3. エネルギー使用量'!H70=0,"",'3. エネルギー使用量'!H70)</f>
        <v>L</v>
      </c>
      <c r="J16" s="166" t="str">
        <f>'3. エネルギー使用量'!U71</f>
        <v/>
      </c>
      <c r="K16" s="183" t="str">
        <f>'3. エネルギー使用量'!U72</f>
        <v/>
      </c>
      <c r="L16" s="111" t="str">
        <f t="shared" si="0"/>
        <v/>
      </c>
      <c r="M16" s="112"/>
      <c r="N16" s="186"/>
      <c r="O16" s="161"/>
      <c r="P16" s="115"/>
      <c r="Q16" s="185"/>
      <c r="R16" s="167"/>
      <c r="S16" s="186"/>
      <c r="T16" s="161"/>
      <c r="U16" s="115"/>
      <c r="V16" s="185"/>
      <c r="W16" s="167"/>
    </row>
    <row r="17" spans="1:23" s="15" customFormat="1" ht="24" customHeight="1" x14ac:dyDescent="0.45">
      <c r="A17" s="384"/>
      <c r="B17" s="384"/>
      <c r="C17" s="385"/>
      <c r="D17" s="390"/>
      <c r="E17" s="17" t="s">
        <v>3</v>
      </c>
      <c r="F17" s="86"/>
      <c r="G17" s="86"/>
      <c r="H17" s="183" t="str">
        <f>'3. エネルギー使用量'!U78</f>
        <v/>
      </c>
      <c r="I17" s="215" t="str">
        <f>IF('3. エネルギー使用量'!H78=0,"",'3. エネルギー使用量'!H78)</f>
        <v>L</v>
      </c>
      <c r="J17" s="166" t="str">
        <f>'3. エネルギー使用量'!U79</f>
        <v/>
      </c>
      <c r="K17" s="183" t="str">
        <f>'3. エネルギー使用量'!U80</f>
        <v/>
      </c>
      <c r="L17" s="111" t="str">
        <f t="shared" si="0"/>
        <v/>
      </c>
      <c r="M17" s="112"/>
      <c r="N17" s="186"/>
      <c r="O17" s="161"/>
      <c r="P17" s="115"/>
      <c r="Q17" s="185"/>
      <c r="R17" s="167"/>
      <c r="S17" s="186"/>
      <c r="T17" s="161"/>
      <c r="U17" s="115"/>
      <c r="V17" s="185"/>
      <c r="W17" s="167"/>
    </row>
    <row r="18" spans="1:23" s="15" customFormat="1" ht="24" customHeight="1" x14ac:dyDescent="0.45">
      <c r="A18" s="384"/>
      <c r="B18" s="384"/>
      <c r="C18" s="385"/>
      <c r="D18" s="390"/>
      <c r="E18" s="17" t="s">
        <v>4</v>
      </c>
      <c r="F18" s="86"/>
      <c r="G18" s="86"/>
      <c r="H18" s="183" t="str">
        <f>'3. エネルギー使用量'!U86</f>
        <v/>
      </c>
      <c r="I18" s="215" t="str">
        <f>IF('3. エネルギー使用量'!H86=0,"",'3. エネルギー使用量'!H86)</f>
        <v>L</v>
      </c>
      <c r="J18" s="166" t="str">
        <f>'3. エネルギー使用量'!U87</f>
        <v/>
      </c>
      <c r="K18" s="183" t="str">
        <f>'3. エネルギー使用量'!U88</f>
        <v/>
      </c>
      <c r="L18" s="111" t="str">
        <f t="shared" si="0"/>
        <v/>
      </c>
      <c r="M18" s="112"/>
      <c r="N18" s="186"/>
      <c r="O18" s="161"/>
      <c r="P18" s="115"/>
      <c r="Q18" s="185"/>
      <c r="R18" s="167"/>
      <c r="S18" s="186"/>
      <c r="T18" s="161"/>
      <c r="U18" s="115"/>
      <c r="V18" s="185"/>
      <c r="W18" s="167"/>
    </row>
    <row r="19" spans="1:23" s="15" customFormat="1" ht="24" customHeight="1" x14ac:dyDescent="0.45">
      <c r="A19" s="384"/>
      <c r="B19" s="384"/>
      <c r="C19" s="385"/>
      <c r="D19" s="390"/>
      <c r="E19" s="17" t="s">
        <v>5</v>
      </c>
      <c r="F19" s="86"/>
      <c r="G19" s="86"/>
      <c r="H19" s="183" t="str">
        <f>'3. エネルギー使用量'!U94</f>
        <v/>
      </c>
      <c r="I19" s="215" t="str">
        <f>IF('3. エネルギー使用量'!H94=0,"",'3. エネルギー使用量'!H94)</f>
        <v>m3</v>
      </c>
      <c r="J19" s="166" t="str">
        <f>'3. エネルギー使用量'!U95</f>
        <v/>
      </c>
      <c r="K19" s="183" t="str">
        <f>'3. エネルギー使用量'!U96</f>
        <v/>
      </c>
      <c r="L19" s="111" t="str">
        <f t="shared" si="0"/>
        <v/>
      </c>
      <c r="M19" s="112"/>
      <c r="N19" s="186"/>
      <c r="O19" s="161"/>
      <c r="P19" s="115"/>
      <c r="Q19" s="185"/>
      <c r="R19" s="167"/>
      <c r="S19" s="186"/>
      <c r="T19" s="161"/>
      <c r="U19" s="115"/>
      <c r="V19" s="185"/>
      <c r="W19" s="167"/>
    </row>
    <row r="20" spans="1:23" s="15" customFormat="1" ht="24" customHeight="1" x14ac:dyDescent="0.45">
      <c r="A20" s="384"/>
      <c r="B20" s="384"/>
      <c r="C20" s="385"/>
      <c r="D20" s="390"/>
      <c r="E20" s="17" t="s">
        <v>12</v>
      </c>
      <c r="F20" s="86"/>
      <c r="G20" s="86"/>
      <c r="H20" s="183" t="str">
        <f>'3. エネルギー使用量'!U103</f>
        <v/>
      </c>
      <c r="I20" s="215" t="str">
        <f>IF('3. エネルギー使用量'!H103=0,"",'3. エネルギー使用量'!H103)</f>
        <v>kg</v>
      </c>
      <c r="J20" s="166" t="str">
        <f>'3. エネルギー使用量'!U104</f>
        <v/>
      </c>
      <c r="K20" s="183" t="str">
        <f>'3. エネルギー使用量'!U105</f>
        <v/>
      </c>
      <c r="L20" s="111" t="str">
        <f t="shared" si="0"/>
        <v/>
      </c>
      <c r="M20" s="112"/>
      <c r="N20" s="186"/>
      <c r="O20" s="161"/>
      <c r="P20" s="115"/>
      <c r="Q20" s="185"/>
      <c r="R20" s="167"/>
      <c r="S20" s="186"/>
      <c r="T20" s="161"/>
      <c r="U20" s="115"/>
      <c r="V20" s="185"/>
      <c r="W20" s="167"/>
    </row>
    <row r="21" spans="1:23" s="15" customFormat="1" ht="24" customHeight="1" x14ac:dyDescent="0.45">
      <c r="A21" s="384"/>
      <c r="B21" s="384"/>
      <c r="C21" s="385"/>
      <c r="D21" s="390"/>
      <c r="E21" s="17" t="s">
        <v>185</v>
      </c>
      <c r="F21" s="86"/>
      <c r="G21" s="86"/>
      <c r="H21" s="183" t="str">
        <f>'3. エネルギー使用量'!U112</f>
        <v/>
      </c>
      <c r="I21" s="215" t="str">
        <f>IF('3. エネルギー使用量'!H112=0,"",'3. エネルギー使用量'!H112)</f>
        <v>kg</v>
      </c>
      <c r="J21" s="166" t="str">
        <f>'3. エネルギー使用量'!U113</f>
        <v/>
      </c>
      <c r="K21" s="183" t="str">
        <f>'3. エネルギー使用量'!U114</f>
        <v/>
      </c>
      <c r="L21" s="111" t="str">
        <f t="shared" si="0"/>
        <v/>
      </c>
      <c r="M21" s="112"/>
      <c r="N21" s="186"/>
      <c r="O21" s="161"/>
      <c r="P21" s="115"/>
      <c r="Q21" s="185"/>
      <c r="R21" s="167"/>
      <c r="S21" s="186"/>
      <c r="T21" s="161"/>
      <c r="U21" s="115"/>
      <c r="V21" s="185"/>
      <c r="W21" s="167"/>
    </row>
    <row r="22" spans="1:23" s="15" customFormat="1" ht="24" customHeight="1" x14ac:dyDescent="0.45">
      <c r="A22" s="384"/>
      <c r="B22" s="384"/>
      <c r="C22" s="385"/>
      <c r="D22" s="390"/>
      <c r="E22" s="17" t="str">
        <f>IF('3. エネルギー使用量'!G116=0,"",'3. エネルギー使用量'!G116)</f>
        <v/>
      </c>
      <c r="F22" s="86"/>
      <c r="G22" s="86"/>
      <c r="H22" s="183" t="str">
        <f>'3. エネルギー使用量'!U120</f>
        <v/>
      </c>
      <c r="I22" s="163" t="str">
        <f>IF('3. エネルギー使用量'!H120=0,"",'3. エネルギー使用量'!H120)</f>
        <v/>
      </c>
      <c r="J22" s="166" t="str">
        <f>'3. エネルギー使用量'!U121</f>
        <v/>
      </c>
      <c r="K22" s="183" t="str">
        <f>'3. エネルギー使用量'!U122</f>
        <v/>
      </c>
      <c r="L22" s="111" t="str">
        <f t="shared" si="0"/>
        <v/>
      </c>
      <c r="M22" s="112"/>
      <c r="N22" s="186"/>
      <c r="O22" s="161"/>
      <c r="P22" s="115"/>
      <c r="Q22" s="185"/>
      <c r="R22" s="167"/>
      <c r="S22" s="186"/>
      <c r="T22" s="161"/>
      <c r="U22" s="115"/>
      <c r="V22" s="185"/>
      <c r="W22" s="167"/>
    </row>
    <row r="23" spans="1:23" s="15" customFormat="1" ht="24" customHeight="1" x14ac:dyDescent="0.45">
      <c r="A23" s="384"/>
      <c r="B23" s="384"/>
      <c r="C23" s="385"/>
      <c r="D23" s="390"/>
      <c r="E23" s="17" t="str">
        <f>IF('3. エネルギー使用量'!G124=0,"",'3. エネルギー使用量'!G124)</f>
        <v/>
      </c>
      <c r="F23" s="86"/>
      <c r="G23" s="86"/>
      <c r="H23" s="183" t="str">
        <f>'3. エネルギー使用量'!U128</f>
        <v/>
      </c>
      <c r="I23" s="163" t="str">
        <f>IF('3. エネルギー使用量'!H128=0,"",'3. エネルギー使用量'!H128)</f>
        <v/>
      </c>
      <c r="J23" s="166" t="str">
        <f>'3. エネルギー使用量'!U129</f>
        <v/>
      </c>
      <c r="K23" s="183" t="str">
        <f>'3. エネルギー使用量'!U130</f>
        <v/>
      </c>
      <c r="L23" s="111" t="str">
        <f t="shared" si="0"/>
        <v/>
      </c>
      <c r="M23" s="112"/>
      <c r="N23" s="186"/>
      <c r="O23" s="161"/>
      <c r="P23" s="115"/>
      <c r="Q23" s="185"/>
      <c r="R23" s="167"/>
      <c r="S23" s="186"/>
      <c r="T23" s="161"/>
      <c r="U23" s="115"/>
      <c r="V23" s="185"/>
      <c r="W23" s="167"/>
    </row>
    <row r="24" spans="1:23" s="15" customFormat="1" ht="24" customHeight="1" x14ac:dyDescent="0.45">
      <c r="A24" s="384"/>
      <c r="B24" s="384"/>
      <c r="C24" s="385"/>
      <c r="D24" s="390"/>
      <c r="E24" s="17" t="str">
        <f>IF('3. エネルギー使用量'!G132=0,"",'3. エネルギー使用量'!G132)</f>
        <v/>
      </c>
      <c r="F24" s="86"/>
      <c r="G24" s="86"/>
      <c r="H24" s="183" t="str">
        <f>'3. エネルギー使用量'!U136</f>
        <v/>
      </c>
      <c r="I24" s="163" t="str">
        <f>IF('3. エネルギー使用量'!H136=0,"",'3. エネルギー使用量'!H136)</f>
        <v/>
      </c>
      <c r="J24" s="166" t="str">
        <f>'3. エネルギー使用量'!U137</f>
        <v/>
      </c>
      <c r="K24" s="183" t="str">
        <f>'3. エネルギー使用量'!U138</f>
        <v/>
      </c>
      <c r="L24" s="111" t="str">
        <f t="shared" si="0"/>
        <v/>
      </c>
      <c r="M24" s="112"/>
      <c r="N24" s="186"/>
      <c r="O24" s="161"/>
      <c r="P24" s="115"/>
      <c r="Q24" s="185"/>
      <c r="R24" s="167"/>
      <c r="S24" s="186"/>
      <c r="T24" s="161"/>
      <c r="U24" s="115"/>
      <c r="V24" s="185"/>
      <c r="W24" s="167"/>
    </row>
    <row r="25" spans="1:23" s="15" customFormat="1" ht="24" customHeight="1" x14ac:dyDescent="0.45">
      <c r="A25" s="384"/>
      <c r="B25" s="384"/>
      <c r="C25" s="385"/>
      <c r="D25" s="390"/>
      <c r="E25" s="17" t="str">
        <f>IF('3. エネルギー使用量'!G140=0,"",'3. エネルギー使用量'!G140)</f>
        <v/>
      </c>
      <c r="F25" s="86"/>
      <c r="G25" s="86"/>
      <c r="H25" s="183" t="str">
        <f>'3. エネルギー使用量'!U144</f>
        <v/>
      </c>
      <c r="I25" s="163" t="str">
        <f>IF('3. エネルギー使用量'!H144=0,"",'3. エネルギー使用量'!H144)</f>
        <v/>
      </c>
      <c r="J25" s="166" t="str">
        <f>'3. エネルギー使用量'!U145</f>
        <v/>
      </c>
      <c r="K25" s="183" t="str">
        <f>'3. エネルギー使用量'!U146</f>
        <v/>
      </c>
      <c r="L25" s="111" t="str">
        <f t="shared" si="0"/>
        <v/>
      </c>
      <c r="M25" s="112"/>
      <c r="N25" s="186"/>
      <c r="O25" s="161"/>
      <c r="P25" s="115"/>
      <c r="Q25" s="185"/>
      <c r="R25" s="167"/>
      <c r="S25" s="186"/>
      <c r="T25" s="161"/>
      <c r="U25" s="115"/>
      <c r="V25" s="185"/>
      <c r="W25" s="167"/>
    </row>
    <row r="26" spans="1:23" s="15" customFormat="1" ht="24" customHeight="1" x14ac:dyDescent="0.45">
      <c r="A26" s="384"/>
      <c r="B26" s="384"/>
      <c r="C26" s="385"/>
      <c r="D26" s="390"/>
      <c r="E26" s="61" t="s">
        <v>53</v>
      </c>
      <c r="F26" s="87"/>
      <c r="G26" s="87"/>
      <c r="H26" s="184"/>
      <c r="I26" s="110"/>
      <c r="J26" s="166" t="str">
        <f>IF(SUM(J10:J25)=0,"",SUM(J10:J25))</f>
        <v/>
      </c>
      <c r="K26" s="183" t="str">
        <f>IF(SUM(K10:K25)=0,"",SUM(K10:K25))</f>
        <v/>
      </c>
      <c r="L26" s="111" t="str">
        <f t="shared" si="0"/>
        <v/>
      </c>
      <c r="M26" s="112"/>
      <c r="N26" s="187"/>
      <c r="O26" s="110"/>
      <c r="P26" s="115"/>
      <c r="Q26" s="185"/>
      <c r="R26" s="167"/>
      <c r="S26" s="187"/>
      <c r="T26" s="110"/>
      <c r="U26" s="115"/>
      <c r="V26" s="185"/>
      <c r="W26" s="167"/>
    </row>
    <row r="27" spans="1:23" s="42" customFormat="1" ht="24" customHeight="1" x14ac:dyDescent="0.45">
      <c r="A27" s="384"/>
      <c r="B27" s="384"/>
      <c r="C27" s="385"/>
      <c r="D27" s="410" t="s">
        <v>267</v>
      </c>
      <c r="E27" s="414" t="s">
        <v>271</v>
      </c>
      <c r="F27" s="401" t="s">
        <v>132</v>
      </c>
      <c r="G27" s="402"/>
      <c r="H27" s="183" t="str">
        <f>'4. 受託、または受領した廃棄物、再生資源等の処理量等'!H10</f>
        <v/>
      </c>
      <c r="I27" s="234" t="str">
        <f>IF('4. 受託、または受領した廃棄物、再生資源等の処理量等'!G10=0,"",'4. 受託、または受領した廃棄物、再生資源等の処理量等'!G10)</f>
        <v>t</v>
      </c>
      <c r="J27" s="423"/>
      <c r="K27" s="417"/>
      <c r="L27" s="421"/>
      <c r="M27" s="112"/>
      <c r="N27" s="186"/>
      <c r="O27" s="233"/>
      <c r="P27" s="115"/>
      <c r="Q27" s="417"/>
      <c r="R27" s="419"/>
      <c r="S27" s="186"/>
      <c r="T27" s="233"/>
      <c r="U27" s="115"/>
      <c r="V27" s="417"/>
      <c r="W27" s="419"/>
    </row>
    <row r="28" spans="1:23" s="42" customFormat="1" ht="24" customHeight="1" x14ac:dyDescent="0.45">
      <c r="A28" s="384"/>
      <c r="B28" s="384"/>
      <c r="C28" s="385"/>
      <c r="D28" s="411"/>
      <c r="E28" s="415"/>
      <c r="F28" s="409" t="s">
        <v>77</v>
      </c>
      <c r="G28" s="402"/>
      <c r="H28" s="183" t="str">
        <f>'4. 受託、または受領した廃棄物、再生資源等の処理量等'!H24</f>
        <v/>
      </c>
      <c r="I28" s="234" t="str">
        <f>IF('4. 受託、または受領した廃棄物、再生資源等の処理量等'!G24=0,"",'4. 受託、または受領した廃棄物、再生資源等の処理量等'!G24)</f>
        <v>t</v>
      </c>
      <c r="J28" s="424"/>
      <c r="K28" s="424"/>
      <c r="L28" s="424"/>
      <c r="M28" s="112"/>
      <c r="N28" s="186"/>
      <c r="O28" s="233"/>
      <c r="P28" s="115"/>
      <c r="Q28" s="424"/>
      <c r="R28" s="447"/>
      <c r="S28" s="186"/>
      <c r="T28" s="233"/>
      <c r="U28" s="115"/>
      <c r="V28" s="424"/>
      <c r="W28" s="447"/>
    </row>
    <row r="29" spans="1:23" s="42" customFormat="1" ht="24" customHeight="1" x14ac:dyDescent="0.45">
      <c r="A29" s="384"/>
      <c r="B29" s="384"/>
      <c r="C29" s="385"/>
      <c r="D29" s="411"/>
      <c r="E29" s="415"/>
      <c r="F29" s="319"/>
      <c r="G29" s="279" t="s">
        <v>134</v>
      </c>
      <c r="H29" s="183" t="str">
        <f>'4. 受託、または受領した廃棄物、再生資源等の処理量等'!H23</f>
        <v/>
      </c>
      <c r="I29" s="234" t="str">
        <f>IF('4. 受託、または受領した廃棄物、再生資源等の処理量等'!G23=0,"",'4. 受託、または受領した廃棄物、再生資源等の処理量等'!G23)</f>
        <v>t</v>
      </c>
      <c r="J29" s="424"/>
      <c r="K29" s="424"/>
      <c r="L29" s="424"/>
      <c r="M29" s="112"/>
      <c r="N29" s="186"/>
      <c r="O29" s="233"/>
      <c r="P29" s="115"/>
      <c r="Q29" s="424"/>
      <c r="R29" s="447"/>
      <c r="S29" s="186"/>
      <c r="T29" s="233"/>
      <c r="U29" s="115"/>
      <c r="V29" s="424"/>
      <c r="W29" s="447"/>
    </row>
    <row r="30" spans="1:23" s="42" customFormat="1" ht="24" customHeight="1" x14ac:dyDescent="0.45">
      <c r="A30" s="384"/>
      <c r="B30" s="384"/>
      <c r="C30" s="385"/>
      <c r="D30" s="411"/>
      <c r="E30" s="415"/>
      <c r="F30" s="401" t="s">
        <v>133</v>
      </c>
      <c r="G30" s="402"/>
      <c r="H30" s="183" t="str">
        <f>'4. 受託、または受領した廃棄物、再生資源等の処理量等'!H32</f>
        <v/>
      </c>
      <c r="I30" s="234" t="str">
        <f>IF('4. 受託、または受領した廃棄物、再生資源等の処理量等'!G32=0,"",'4. 受託、または受領した廃棄物、再生資源等の処理量等'!G32)</f>
        <v>t</v>
      </c>
      <c r="J30" s="424"/>
      <c r="K30" s="424"/>
      <c r="L30" s="424"/>
      <c r="M30" s="112"/>
      <c r="N30" s="186"/>
      <c r="O30" s="233"/>
      <c r="P30" s="115"/>
      <c r="Q30" s="424"/>
      <c r="R30" s="447"/>
      <c r="S30" s="186"/>
      <c r="T30" s="233"/>
      <c r="U30" s="115"/>
      <c r="V30" s="424"/>
      <c r="W30" s="447"/>
    </row>
    <row r="31" spans="1:23" s="42" customFormat="1" ht="24" customHeight="1" x14ac:dyDescent="0.45">
      <c r="A31" s="384"/>
      <c r="B31" s="384"/>
      <c r="C31" s="385"/>
      <c r="D31" s="411"/>
      <c r="E31" s="415"/>
      <c r="F31" s="409" t="s">
        <v>289</v>
      </c>
      <c r="G31" s="402"/>
      <c r="H31" s="183" t="str">
        <f>'4. 受託、または受領した廃棄物、再生資源等の処理量等'!H48</f>
        <v/>
      </c>
      <c r="I31" s="234" t="str">
        <f>IF('4. 受託、または受領した廃棄物、再生資源等の処理量等'!G48=0,"",'4. 受託、または受領した廃棄物、再生資源等の処理量等'!G48)</f>
        <v>t</v>
      </c>
      <c r="J31" s="424"/>
      <c r="K31" s="424"/>
      <c r="L31" s="424"/>
      <c r="M31" s="112"/>
      <c r="N31" s="186"/>
      <c r="O31" s="233"/>
      <c r="P31" s="115"/>
      <c r="Q31" s="424"/>
      <c r="R31" s="447"/>
      <c r="S31" s="186"/>
      <c r="T31" s="233"/>
      <c r="U31" s="115"/>
      <c r="V31" s="424"/>
      <c r="W31" s="447"/>
    </row>
    <row r="32" spans="1:23" s="42" customFormat="1" ht="24" customHeight="1" x14ac:dyDescent="0.45">
      <c r="A32" s="384"/>
      <c r="B32" s="384"/>
      <c r="C32" s="385"/>
      <c r="D32" s="411"/>
      <c r="E32" s="415"/>
      <c r="F32" s="356"/>
      <c r="G32" s="318" t="s">
        <v>288</v>
      </c>
      <c r="H32" s="183" t="str">
        <f>'4. 受託、または受領した廃棄物、再生資源等の処理量等'!H41</f>
        <v/>
      </c>
      <c r="I32" s="234" t="str">
        <f>IF('4. 受託、または受領した廃棄物、再生資源等の処理量等'!G41=0,"",'4. 受託、または受領した廃棄物、再生資源等の処理量等'!G41)</f>
        <v>t</v>
      </c>
      <c r="J32" s="424"/>
      <c r="K32" s="424"/>
      <c r="L32" s="424"/>
      <c r="M32" s="112"/>
      <c r="N32" s="186"/>
      <c r="O32" s="233"/>
      <c r="P32" s="115"/>
      <c r="Q32" s="424"/>
      <c r="R32" s="447"/>
      <c r="S32" s="186"/>
      <c r="T32" s="233"/>
      <c r="U32" s="115"/>
      <c r="V32" s="424"/>
      <c r="W32" s="447"/>
    </row>
    <row r="33" spans="1:23" s="42" customFormat="1" ht="24" customHeight="1" x14ac:dyDescent="0.45">
      <c r="A33" s="384"/>
      <c r="B33" s="384"/>
      <c r="C33" s="385"/>
      <c r="D33" s="411"/>
      <c r="E33" s="416"/>
      <c r="F33" s="319"/>
      <c r="G33" s="279" t="s">
        <v>287</v>
      </c>
      <c r="H33" s="183" t="str">
        <f>'4. 受託、または受領した廃棄物、再生資源等の処理量等'!H47</f>
        <v/>
      </c>
      <c r="I33" s="234" t="str">
        <f>IF('4. 受託、または受領した廃棄物、再生資源等の処理量等'!G47=0,"",'4. 受託、または受領した廃棄物、再生資源等の処理量等'!G47)</f>
        <v>t</v>
      </c>
      <c r="J33" s="424"/>
      <c r="K33" s="424"/>
      <c r="L33" s="424"/>
      <c r="M33" s="112"/>
      <c r="N33" s="186"/>
      <c r="O33" s="233"/>
      <c r="P33" s="115"/>
      <c r="Q33" s="424"/>
      <c r="R33" s="447"/>
      <c r="S33" s="186"/>
      <c r="T33" s="233"/>
      <c r="U33" s="115"/>
      <c r="V33" s="424"/>
      <c r="W33" s="447"/>
    </row>
    <row r="34" spans="1:23" s="42" customFormat="1" ht="24" customHeight="1" x14ac:dyDescent="0.45">
      <c r="A34" s="280"/>
      <c r="B34" s="280"/>
      <c r="C34" s="281"/>
      <c r="D34" s="412"/>
      <c r="E34" s="414" t="s">
        <v>272</v>
      </c>
      <c r="F34" s="414" t="s">
        <v>132</v>
      </c>
      <c r="G34" s="325" t="s">
        <v>246</v>
      </c>
      <c r="H34" s="183" t="str">
        <f>'4. 受託、または受領した廃棄物、再生資源等の処理量等'!H89</f>
        <v/>
      </c>
      <c r="I34" s="234" t="str">
        <f>IF('4. 受託、または受領した廃棄物、再生資源等の処理量等'!G89=0,"",'4. 受託、または受領した廃棄物、再生資源等の処理量等'!G89)</f>
        <v/>
      </c>
      <c r="J34" s="424"/>
      <c r="K34" s="424"/>
      <c r="L34" s="424"/>
      <c r="M34" s="112"/>
      <c r="N34" s="186"/>
      <c r="O34" s="233"/>
      <c r="P34" s="115"/>
      <c r="Q34" s="424"/>
      <c r="R34" s="447"/>
      <c r="S34" s="186"/>
      <c r="T34" s="233"/>
      <c r="U34" s="115"/>
      <c r="V34" s="424"/>
      <c r="W34" s="447"/>
    </row>
    <row r="35" spans="1:23" s="42" customFormat="1" ht="24" customHeight="1" x14ac:dyDescent="0.45">
      <c r="A35" s="280"/>
      <c r="B35" s="280"/>
      <c r="C35" s="281"/>
      <c r="D35" s="412"/>
      <c r="E35" s="415"/>
      <c r="F35" s="415"/>
      <c r="G35" s="325" t="s">
        <v>278</v>
      </c>
      <c r="H35" s="183" t="str">
        <f>'4. 受託、または受領した廃棄物、再生資源等の処理量等'!H96</f>
        <v/>
      </c>
      <c r="I35" s="234" t="str">
        <f>IF('4. 受託、または受領した廃棄物、再生資源等の処理量等'!G96=0,"",'4. 受託、または受領した廃棄物、再生資源等の処理量等'!G96)</f>
        <v/>
      </c>
      <c r="J35" s="424"/>
      <c r="K35" s="424"/>
      <c r="L35" s="424"/>
      <c r="M35" s="112"/>
      <c r="N35" s="186"/>
      <c r="O35" s="233"/>
      <c r="P35" s="115"/>
      <c r="Q35" s="424"/>
      <c r="R35" s="447"/>
      <c r="S35" s="186"/>
      <c r="T35" s="233"/>
      <c r="U35" s="115"/>
      <c r="V35" s="424"/>
      <c r="W35" s="447"/>
    </row>
    <row r="36" spans="1:23" s="42" customFormat="1" ht="24" customHeight="1" x14ac:dyDescent="0.45">
      <c r="A36" s="280"/>
      <c r="B36" s="280"/>
      <c r="C36" s="281"/>
      <c r="D36" s="412"/>
      <c r="E36" s="415"/>
      <c r="F36" s="416"/>
      <c r="G36" s="325" t="s">
        <v>252</v>
      </c>
      <c r="H36" s="183" t="str">
        <f>IF('4. 受託、または受領した廃棄物、再生資源等の処理量等'!H97=0,"",'4. 受託、または受領した廃棄物、再生資源等の処理量等'!H97)</f>
        <v/>
      </c>
      <c r="I36" s="234" t="str">
        <f>IF('4. 受託、または受領した廃棄物、再生資源等の処理量等'!G97=0,"",'4. 受託、または受領した廃棄物、再生資源等の処理量等'!G97)</f>
        <v/>
      </c>
      <c r="J36" s="424"/>
      <c r="K36" s="424"/>
      <c r="L36" s="424"/>
      <c r="M36" s="112"/>
      <c r="N36" s="186"/>
      <c r="O36" s="233"/>
      <c r="P36" s="115"/>
      <c r="Q36" s="424"/>
      <c r="R36" s="447"/>
      <c r="S36" s="186"/>
      <c r="T36" s="233"/>
      <c r="U36" s="115"/>
      <c r="V36" s="424"/>
      <c r="W36" s="447"/>
    </row>
    <row r="37" spans="1:23" s="42" customFormat="1" ht="24" customHeight="1" x14ac:dyDescent="0.45">
      <c r="A37" s="280"/>
      <c r="B37" s="280"/>
      <c r="C37" s="281"/>
      <c r="D37" s="412"/>
      <c r="E37" s="415"/>
      <c r="F37" s="409" t="s">
        <v>273</v>
      </c>
      <c r="G37" s="402"/>
      <c r="H37" s="183" t="str">
        <f>'4. 受託、または受領した廃棄物、再生資源等の処理量等'!H113</f>
        <v/>
      </c>
      <c r="I37" s="234" t="str">
        <f>IF('4. 受託、または受領した廃棄物、再生資源等の処理量等'!G113=0,"",'4. 受託、または受領した廃棄物、再生資源等の処理量等'!G113)</f>
        <v/>
      </c>
      <c r="J37" s="424"/>
      <c r="K37" s="424"/>
      <c r="L37" s="424"/>
      <c r="M37" s="112"/>
      <c r="N37" s="186"/>
      <c r="O37" s="233"/>
      <c r="P37" s="115"/>
      <c r="Q37" s="424"/>
      <c r="R37" s="447"/>
      <c r="S37" s="186"/>
      <c r="T37" s="233"/>
      <c r="U37" s="115"/>
      <c r="V37" s="424"/>
      <c r="W37" s="447"/>
    </row>
    <row r="38" spans="1:23" s="42" customFormat="1" ht="24" customHeight="1" x14ac:dyDescent="0.45">
      <c r="A38" s="280"/>
      <c r="B38" s="280"/>
      <c r="C38" s="281"/>
      <c r="D38" s="412"/>
      <c r="E38" s="415"/>
      <c r="F38" s="319"/>
      <c r="G38" s="279" t="s">
        <v>134</v>
      </c>
      <c r="H38" s="183" t="str">
        <f>'4. 受託、または受領した廃棄物、再生資源等の処理量等'!H112</f>
        <v/>
      </c>
      <c r="I38" s="234" t="str">
        <f>IF('4. 受託、または受領した廃棄物、再生資源等の処理量等'!G112=0,"",'4. 受託、または受領した廃棄物、再生資源等の処理量等'!G112)</f>
        <v/>
      </c>
      <c r="J38" s="424"/>
      <c r="K38" s="424"/>
      <c r="L38" s="424"/>
      <c r="M38" s="112"/>
      <c r="N38" s="186"/>
      <c r="O38" s="233"/>
      <c r="P38" s="115"/>
      <c r="Q38" s="424"/>
      <c r="R38" s="447"/>
      <c r="S38" s="186"/>
      <c r="T38" s="233"/>
      <c r="U38" s="115"/>
      <c r="V38" s="424"/>
      <c r="W38" s="447"/>
    </row>
    <row r="39" spans="1:23" s="42" customFormat="1" ht="24" customHeight="1" x14ac:dyDescent="0.45">
      <c r="A39" s="280"/>
      <c r="B39" s="280"/>
      <c r="C39" s="281"/>
      <c r="D39" s="412"/>
      <c r="E39" s="415"/>
      <c r="F39" s="401" t="s">
        <v>268</v>
      </c>
      <c r="G39" s="402"/>
      <c r="H39" s="183" t="str">
        <f>'4. 受託、または受領した廃棄物、再生資源等の処理量等'!H118</f>
        <v/>
      </c>
      <c r="I39" s="234" t="str">
        <f>IF('4. 受託、または受領した廃棄物、再生資源等の処理量等'!G118=0,"",'4. 受託、または受領した廃棄物、再生資源等の処理量等'!G118)</f>
        <v/>
      </c>
      <c r="J39" s="424"/>
      <c r="K39" s="424"/>
      <c r="L39" s="424"/>
      <c r="M39" s="112"/>
      <c r="N39" s="186"/>
      <c r="O39" s="233"/>
      <c r="P39" s="115"/>
      <c r="Q39" s="424"/>
      <c r="R39" s="447"/>
      <c r="S39" s="186"/>
      <c r="T39" s="233"/>
      <c r="U39" s="115"/>
      <c r="V39" s="424"/>
      <c r="W39" s="447"/>
    </row>
    <row r="40" spans="1:23" s="42" customFormat="1" ht="24.75" customHeight="1" x14ac:dyDescent="0.45">
      <c r="A40" s="280"/>
      <c r="B40" s="280"/>
      <c r="C40" s="281"/>
      <c r="D40" s="412"/>
      <c r="E40" s="416"/>
      <c r="F40" s="401" t="s">
        <v>133</v>
      </c>
      <c r="G40" s="402"/>
      <c r="H40" s="183" t="str">
        <f>'4. 受託、または受領した廃棄物、再生資源等の処理量等'!H127</f>
        <v/>
      </c>
      <c r="I40" s="234" t="str">
        <f>IF('4. 受託、または受領した廃棄物、再生資源等の処理量等'!G127=0,"",'4. 受託、または受領した廃棄物、再生資源等の処理量等'!G127)</f>
        <v/>
      </c>
      <c r="J40" s="424"/>
      <c r="K40" s="424"/>
      <c r="L40" s="424"/>
      <c r="M40" s="112"/>
      <c r="N40" s="186"/>
      <c r="O40" s="233"/>
      <c r="P40" s="115"/>
      <c r="Q40" s="424"/>
      <c r="R40" s="447"/>
      <c r="S40" s="186"/>
      <c r="T40" s="233"/>
      <c r="U40" s="115"/>
      <c r="V40" s="424"/>
      <c r="W40" s="447"/>
    </row>
    <row r="41" spans="1:23" s="42" customFormat="1" ht="24.75" customHeight="1" x14ac:dyDescent="0.45">
      <c r="A41" s="280"/>
      <c r="B41" s="280"/>
      <c r="C41" s="281"/>
      <c r="D41" s="412"/>
      <c r="E41" s="290" t="s">
        <v>269</v>
      </c>
      <c r="F41" s="318"/>
      <c r="G41" s="318"/>
      <c r="H41" s="291"/>
      <c r="I41" s="233"/>
      <c r="J41" s="424"/>
      <c r="K41" s="424"/>
      <c r="L41" s="424"/>
      <c r="M41" s="112"/>
      <c r="N41" s="186"/>
      <c r="O41" s="233"/>
      <c r="P41" s="115"/>
      <c r="Q41" s="424"/>
      <c r="R41" s="447"/>
      <c r="S41" s="186"/>
      <c r="T41" s="233"/>
      <c r="U41" s="115"/>
      <c r="V41" s="424"/>
      <c r="W41" s="447"/>
    </row>
    <row r="42" spans="1:23" s="42" customFormat="1" ht="24.75" customHeight="1" x14ac:dyDescent="0.45">
      <c r="A42" s="280"/>
      <c r="B42" s="280"/>
      <c r="C42" s="281"/>
      <c r="D42" s="413"/>
      <c r="E42" s="290" t="s">
        <v>270</v>
      </c>
      <c r="F42" s="318"/>
      <c r="G42" s="318"/>
      <c r="H42" s="291"/>
      <c r="I42" s="233"/>
      <c r="J42" s="425"/>
      <c r="K42" s="424"/>
      <c r="L42" s="424"/>
      <c r="M42" s="112"/>
      <c r="N42" s="186"/>
      <c r="O42" s="233"/>
      <c r="P42" s="115"/>
      <c r="Q42" s="424"/>
      <c r="R42" s="447"/>
      <c r="S42" s="186"/>
      <c r="T42" s="233"/>
      <c r="U42" s="115"/>
      <c r="V42" s="424"/>
      <c r="W42" s="447"/>
    </row>
    <row r="43" spans="1:23" s="15" customFormat="1" ht="43.5" customHeight="1" x14ac:dyDescent="0.45">
      <c r="A43" s="384"/>
      <c r="B43" s="384"/>
      <c r="C43" s="385"/>
      <c r="D43" s="403" t="s">
        <v>266</v>
      </c>
      <c r="E43" s="404"/>
      <c r="F43" s="404"/>
      <c r="G43" s="405"/>
      <c r="H43" s="183" t="str">
        <f>'5. 一般廃棄物排出量等'!T22</f>
        <v/>
      </c>
      <c r="I43" s="163" t="str">
        <f>IF('5. 一般廃棄物排出量等'!G22=0,"",'5. 一般廃棄物排出量等'!G22)</f>
        <v>kg</v>
      </c>
      <c r="J43" s="166" t="str">
        <f>'5. 一般廃棄物排出量等'!T23</f>
        <v/>
      </c>
      <c r="K43" s="424"/>
      <c r="L43" s="424"/>
      <c r="M43" s="112"/>
      <c r="N43" s="186"/>
      <c r="O43" s="91"/>
      <c r="P43" s="115"/>
      <c r="Q43" s="424"/>
      <c r="R43" s="447"/>
      <c r="S43" s="186"/>
      <c r="T43" s="103"/>
      <c r="U43" s="115"/>
      <c r="V43" s="424"/>
      <c r="W43" s="447"/>
    </row>
    <row r="44" spans="1:23" s="15" customFormat="1" ht="42.75" customHeight="1" x14ac:dyDescent="0.45">
      <c r="A44" s="384"/>
      <c r="B44" s="384"/>
      <c r="C44" s="385"/>
      <c r="D44" s="406" t="s">
        <v>219</v>
      </c>
      <c r="E44" s="407"/>
      <c r="F44" s="407"/>
      <c r="G44" s="408"/>
      <c r="H44" s="183" t="str">
        <f>'6. 産業廃棄物排出量等'!U35</f>
        <v/>
      </c>
      <c r="I44" s="163" t="str">
        <f>IF('6. 産業廃棄物排出量等'!H35=0,"",'6. 産業廃棄物排出量等'!H35)</f>
        <v>kg</v>
      </c>
      <c r="J44" s="443" t="str">
        <f>'6. 産業廃棄物排出量等'!U39</f>
        <v/>
      </c>
      <c r="K44" s="424"/>
      <c r="L44" s="424"/>
      <c r="M44" s="113"/>
      <c r="N44" s="186"/>
      <c r="O44" s="91"/>
      <c r="P44" s="115"/>
      <c r="Q44" s="424"/>
      <c r="R44" s="447"/>
      <c r="S44" s="186"/>
      <c r="T44" s="103"/>
      <c r="U44" s="115"/>
      <c r="V44" s="424"/>
      <c r="W44" s="447"/>
    </row>
    <row r="45" spans="1:23" s="15" customFormat="1" ht="24" customHeight="1" x14ac:dyDescent="0.45">
      <c r="A45" s="384"/>
      <c r="B45" s="384"/>
      <c r="C45" s="385"/>
      <c r="D45" s="105"/>
      <c r="E45" s="47" t="s">
        <v>77</v>
      </c>
      <c r="F45" s="101"/>
      <c r="G45" s="102"/>
      <c r="H45" s="183" t="str">
        <f>'6. 産業廃棄物排出量等'!U36</f>
        <v/>
      </c>
      <c r="I45" s="163" t="str">
        <f>IF('6. 産業廃棄物排出量等'!H36=0,"",'6. 産業廃棄物排出量等'!H36)</f>
        <v>kg</v>
      </c>
      <c r="J45" s="444"/>
      <c r="K45" s="424"/>
      <c r="L45" s="424"/>
      <c r="M45" s="113"/>
      <c r="N45" s="186"/>
      <c r="O45" s="91"/>
      <c r="P45" s="115"/>
      <c r="Q45" s="424"/>
      <c r="R45" s="447"/>
      <c r="S45" s="186"/>
      <c r="T45" s="103"/>
      <c r="U45" s="115"/>
      <c r="V45" s="424"/>
      <c r="W45" s="447"/>
    </row>
    <row r="46" spans="1:23" s="42" customFormat="1" ht="24" customHeight="1" x14ac:dyDescent="0.45">
      <c r="A46" s="384"/>
      <c r="B46" s="384"/>
      <c r="C46" s="385"/>
      <c r="D46" s="105"/>
      <c r="E46" s="57"/>
      <c r="F46" s="47" t="s">
        <v>78</v>
      </c>
      <c r="G46" s="107"/>
      <c r="H46" s="183" t="str">
        <f>'6. 産業廃棄物排出量等'!U37</f>
        <v/>
      </c>
      <c r="I46" s="163" t="str">
        <f>IF('6. 産業廃棄物排出量等'!H37=0,"",'6. 産業廃棄物排出量等'!H37)</f>
        <v>kg</v>
      </c>
      <c r="J46" s="444"/>
      <c r="K46" s="424"/>
      <c r="L46" s="424"/>
      <c r="M46" s="113"/>
      <c r="N46" s="186"/>
      <c r="O46" s="103"/>
      <c r="P46" s="115"/>
      <c r="Q46" s="424"/>
      <c r="R46" s="447"/>
      <c r="S46" s="186"/>
      <c r="T46" s="103"/>
      <c r="U46" s="115"/>
      <c r="V46" s="424"/>
      <c r="W46" s="447"/>
    </row>
    <row r="47" spans="1:23" s="15" customFormat="1" ht="24" customHeight="1" x14ac:dyDescent="0.45">
      <c r="A47" s="384"/>
      <c r="B47" s="384"/>
      <c r="C47" s="385"/>
      <c r="D47" s="106"/>
      <c r="E47" s="108" t="s">
        <v>79</v>
      </c>
      <c r="F47" s="101"/>
      <c r="G47" s="109"/>
      <c r="H47" s="183" t="str">
        <f>'6. 産業廃棄物排出量等'!U38</f>
        <v/>
      </c>
      <c r="I47" s="163" t="str">
        <f>IF('6. 産業廃棄物排出量等'!H38=0,"",'6. 産業廃棄物排出量等'!H38)</f>
        <v>kg</v>
      </c>
      <c r="J47" s="445"/>
      <c r="K47" s="424"/>
      <c r="L47" s="424"/>
      <c r="M47" s="113"/>
      <c r="N47" s="186"/>
      <c r="O47" s="91"/>
      <c r="P47" s="115"/>
      <c r="Q47" s="424"/>
      <c r="R47" s="447"/>
      <c r="S47" s="186"/>
      <c r="T47" s="103"/>
      <c r="U47" s="115"/>
      <c r="V47" s="424"/>
      <c r="W47" s="447"/>
    </row>
    <row r="48" spans="1:23" s="42" customFormat="1" ht="42.75" customHeight="1" x14ac:dyDescent="0.45">
      <c r="A48" s="384"/>
      <c r="B48" s="384"/>
      <c r="C48" s="385"/>
      <c r="D48" s="406" t="s">
        <v>220</v>
      </c>
      <c r="E48" s="407"/>
      <c r="F48" s="407"/>
      <c r="G48" s="408"/>
      <c r="H48" s="183" t="str">
        <f>'6. 産業廃棄物排出量等'!U65</f>
        <v/>
      </c>
      <c r="I48" s="163" t="str">
        <f>IF('6. 産業廃棄物排出量等'!H65=0,"",'6. 産業廃棄物排出量等'!H65)</f>
        <v>kg</v>
      </c>
      <c r="J48" s="443" t="str">
        <f>'6. 産業廃棄物排出量等'!U69</f>
        <v/>
      </c>
      <c r="K48" s="424"/>
      <c r="L48" s="424"/>
      <c r="M48" s="113"/>
      <c r="N48" s="186"/>
      <c r="O48" s="91"/>
      <c r="P48" s="115"/>
      <c r="Q48" s="424"/>
      <c r="R48" s="447"/>
      <c r="S48" s="186"/>
      <c r="T48" s="103"/>
      <c r="U48" s="115"/>
      <c r="V48" s="424"/>
      <c r="W48" s="447"/>
    </row>
    <row r="49" spans="1:23" s="42" customFormat="1" ht="24" customHeight="1" x14ac:dyDescent="0.45">
      <c r="A49" s="384"/>
      <c r="B49" s="384"/>
      <c r="C49" s="385"/>
      <c r="D49" s="105"/>
      <c r="E49" s="47" t="s">
        <v>77</v>
      </c>
      <c r="F49" s="101"/>
      <c r="G49" s="102"/>
      <c r="H49" s="183" t="str">
        <f>'6. 産業廃棄物排出量等'!U66</f>
        <v/>
      </c>
      <c r="I49" s="163" t="str">
        <f>IF('6. 産業廃棄物排出量等'!H66=0,"",'6. 産業廃棄物排出量等'!H66)</f>
        <v>kg</v>
      </c>
      <c r="J49" s="444"/>
      <c r="K49" s="424"/>
      <c r="L49" s="424"/>
      <c r="M49" s="113"/>
      <c r="N49" s="186"/>
      <c r="O49" s="91"/>
      <c r="P49" s="115"/>
      <c r="Q49" s="424"/>
      <c r="R49" s="447"/>
      <c r="S49" s="186"/>
      <c r="T49" s="103"/>
      <c r="U49" s="115"/>
      <c r="V49" s="424"/>
      <c r="W49" s="447"/>
    </row>
    <row r="50" spans="1:23" s="42" customFormat="1" ht="24" customHeight="1" x14ac:dyDescent="0.45">
      <c r="A50" s="384"/>
      <c r="B50" s="384"/>
      <c r="C50" s="385"/>
      <c r="D50" s="105"/>
      <c r="E50" s="57"/>
      <c r="F50" s="47" t="s">
        <v>78</v>
      </c>
      <c r="G50" s="107"/>
      <c r="H50" s="183" t="str">
        <f>'6. 産業廃棄物排出量等'!U67</f>
        <v/>
      </c>
      <c r="I50" s="163" t="str">
        <f>IF('6. 産業廃棄物排出量等'!H67=0,"",'6. 産業廃棄物排出量等'!H67)</f>
        <v>kg</v>
      </c>
      <c r="J50" s="444"/>
      <c r="K50" s="424"/>
      <c r="L50" s="424"/>
      <c r="M50" s="113"/>
      <c r="N50" s="186"/>
      <c r="O50" s="103"/>
      <c r="P50" s="115"/>
      <c r="Q50" s="424"/>
      <c r="R50" s="447"/>
      <c r="S50" s="186"/>
      <c r="T50" s="103"/>
      <c r="U50" s="115"/>
      <c r="V50" s="424"/>
      <c r="W50" s="447"/>
    </row>
    <row r="51" spans="1:23" s="42" customFormat="1" ht="24" customHeight="1" x14ac:dyDescent="0.45">
      <c r="A51" s="384"/>
      <c r="B51" s="384"/>
      <c r="C51" s="385"/>
      <c r="D51" s="105"/>
      <c r="E51" s="108" t="s">
        <v>79</v>
      </c>
      <c r="F51" s="101"/>
      <c r="G51" s="109"/>
      <c r="H51" s="183" t="str">
        <f>'6. 産業廃棄物排出量等'!U68</f>
        <v/>
      </c>
      <c r="I51" s="163" t="str">
        <f>IF('6. 産業廃棄物排出量等'!H68=0,"",'6. 産業廃棄物排出量等'!H68)</f>
        <v>kg</v>
      </c>
      <c r="J51" s="445"/>
      <c r="K51" s="424"/>
      <c r="L51" s="424"/>
      <c r="M51" s="113"/>
      <c r="N51" s="186"/>
      <c r="O51" s="91"/>
      <c r="P51" s="115"/>
      <c r="Q51" s="424"/>
      <c r="R51" s="447"/>
      <c r="S51" s="186"/>
      <c r="T51" s="103"/>
      <c r="U51" s="115"/>
      <c r="V51" s="424"/>
      <c r="W51" s="447"/>
    </row>
    <row r="52" spans="1:23" s="15" customFormat="1" ht="24" customHeight="1" x14ac:dyDescent="0.45">
      <c r="A52" s="384"/>
      <c r="B52" s="384"/>
      <c r="C52" s="385"/>
      <c r="D52" s="392" t="s">
        <v>221</v>
      </c>
      <c r="E52" s="62" t="s">
        <v>33</v>
      </c>
      <c r="F52" s="67"/>
      <c r="G52" s="88"/>
      <c r="H52" s="183" t="str">
        <f>'7. 水使用量及び総排水量'!T8</f>
        <v/>
      </c>
      <c r="I52" s="163" t="str">
        <f>IF('7. 水使用量及び総排水量'!G8=0,"",'7. 水使用量及び総排水量'!G8)</f>
        <v>m3</v>
      </c>
      <c r="J52" s="166" t="str">
        <f>'7. 水使用量及び総排水量'!T9</f>
        <v/>
      </c>
      <c r="K52" s="424"/>
      <c r="L52" s="424"/>
      <c r="M52" s="113"/>
      <c r="N52" s="186"/>
      <c r="O52" s="91"/>
      <c r="P52" s="115"/>
      <c r="Q52" s="424"/>
      <c r="R52" s="447"/>
      <c r="S52" s="186"/>
      <c r="T52" s="103"/>
      <c r="U52" s="115"/>
      <c r="V52" s="424"/>
      <c r="W52" s="447"/>
    </row>
    <row r="53" spans="1:23" s="15" customFormat="1" ht="24" customHeight="1" x14ac:dyDescent="0.45">
      <c r="A53" s="384"/>
      <c r="B53" s="384"/>
      <c r="C53" s="385"/>
      <c r="D53" s="393"/>
      <c r="E53" s="62" t="s">
        <v>39</v>
      </c>
      <c r="F53" s="67"/>
      <c r="G53" s="88"/>
      <c r="H53" s="183" t="str">
        <f>'7. 水使用量及び総排水量'!T10</f>
        <v/>
      </c>
      <c r="I53" s="163" t="str">
        <f>IF('7. 水使用量及び総排水量'!G10=0,"",'7. 水使用量及び総排水量'!G10)</f>
        <v>m3</v>
      </c>
      <c r="J53" s="166" t="str">
        <f>'7. 水使用量及び総排水量'!T11</f>
        <v/>
      </c>
      <c r="K53" s="424"/>
      <c r="L53" s="424"/>
      <c r="M53" s="113"/>
      <c r="N53" s="186"/>
      <c r="O53" s="91"/>
      <c r="P53" s="115"/>
      <c r="Q53" s="424"/>
      <c r="R53" s="447"/>
      <c r="S53" s="186"/>
      <c r="T53" s="103"/>
      <c r="U53" s="115"/>
      <c r="V53" s="424"/>
      <c r="W53" s="447"/>
    </row>
    <row r="54" spans="1:23" s="15" customFormat="1" ht="24" customHeight="1" x14ac:dyDescent="0.45">
      <c r="A54" s="384"/>
      <c r="B54" s="384"/>
      <c r="C54" s="385"/>
      <c r="D54" s="394"/>
      <c r="E54" s="62" t="s">
        <v>40</v>
      </c>
      <c r="F54" s="67"/>
      <c r="G54" s="88"/>
      <c r="H54" s="183" t="str">
        <f>'7. 水使用量及び総排水量'!T12</f>
        <v/>
      </c>
      <c r="I54" s="163" t="str">
        <f>IF('7. 水使用量及び総排水量'!G12=0,"",'7. 水使用量及び総排水量'!G12)</f>
        <v>m3</v>
      </c>
      <c r="J54" s="166" t="str">
        <f>'7. 水使用量及び総排水量'!T13</f>
        <v/>
      </c>
      <c r="K54" s="424"/>
      <c r="L54" s="424"/>
      <c r="M54" s="113"/>
      <c r="N54" s="186"/>
      <c r="O54" s="91"/>
      <c r="P54" s="115"/>
      <c r="Q54" s="424"/>
      <c r="R54" s="447"/>
      <c r="S54" s="186"/>
      <c r="T54" s="103"/>
      <c r="U54" s="115"/>
      <c r="V54" s="424"/>
      <c r="W54" s="447"/>
    </row>
    <row r="55" spans="1:23" s="15" customFormat="1" ht="24" customHeight="1" x14ac:dyDescent="0.45">
      <c r="A55" s="384"/>
      <c r="B55" s="384"/>
      <c r="C55" s="385"/>
      <c r="D55" s="389" t="s">
        <v>222</v>
      </c>
      <c r="E55" s="395"/>
      <c r="F55" s="396"/>
      <c r="G55" s="396"/>
      <c r="H55" s="185"/>
      <c r="I55" s="91"/>
      <c r="J55" s="427"/>
      <c r="K55" s="424"/>
      <c r="L55" s="424"/>
      <c r="M55" s="113"/>
      <c r="N55" s="186"/>
      <c r="O55" s="91"/>
      <c r="P55" s="423"/>
      <c r="Q55" s="424"/>
      <c r="R55" s="447"/>
      <c r="S55" s="186"/>
      <c r="T55" s="103"/>
      <c r="U55" s="423"/>
      <c r="V55" s="424"/>
      <c r="W55" s="447"/>
    </row>
    <row r="56" spans="1:23" s="15" customFormat="1" ht="24" customHeight="1" x14ac:dyDescent="0.45">
      <c r="A56" s="384"/>
      <c r="B56" s="384"/>
      <c r="C56" s="385"/>
      <c r="D56" s="390"/>
      <c r="E56" s="395"/>
      <c r="F56" s="396"/>
      <c r="G56" s="396"/>
      <c r="H56" s="185"/>
      <c r="I56" s="91"/>
      <c r="J56" s="428"/>
      <c r="K56" s="424"/>
      <c r="L56" s="424"/>
      <c r="M56" s="113"/>
      <c r="N56" s="186"/>
      <c r="O56" s="91"/>
      <c r="P56" s="435"/>
      <c r="Q56" s="424"/>
      <c r="R56" s="447"/>
      <c r="S56" s="186"/>
      <c r="T56" s="103"/>
      <c r="U56" s="435"/>
      <c r="V56" s="424"/>
      <c r="W56" s="447"/>
    </row>
    <row r="57" spans="1:23" s="15" customFormat="1" ht="24" customHeight="1" x14ac:dyDescent="0.45">
      <c r="A57" s="384"/>
      <c r="B57" s="384"/>
      <c r="C57" s="385"/>
      <c r="D57" s="390"/>
      <c r="E57" s="395"/>
      <c r="F57" s="396"/>
      <c r="G57" s="396"/>
      <c r="H57" s="185"/>
      <c r="I57" s="91"/>
      <c r="J57" s="428"/>
      <c r="K57" s="424"/>
      <c r="L57" s="424"/>
      <c r="M57" s="113"/>
      <c r="N57" s="186"/>
      <c r="O57" s="91"/>
      <c r="P57" s="435"/>
      <c r="Q57" s="424"/>
      <c r="R57" s="447"/>
      <c r="S57" s="186"/>
      <c r="T57" s="103"/>
      <c r="U57" s="435"/>
      <c r="V57" s="424"/>
      <c r="W57" s="447"/>
    </row>
    <row r="58" spans="1:23" s="15" customFormat="1" ht="24" customHeight="1" x14ac:dyDescent="0.45">
      <c r="A58" s="384"/>
      <c r="B58" s="384"/>
      <c r="C58" s="385"/>
      <c r="D58" s="390"/>
      <c r="E58" s="395"/>
      <c r="F58" s="396"/>
      <c r="G58" s="396"/>
      <c r="H58" s="185"/>
      <c r="I58" s="91"/>
      <c r="J58" s="428"/>
      <c r="K58" s="424"/>
      <c r="L58" s="424"/>
      <c r="M58" s="113"/>
      <c r="N58" s="186"/>
      <c r="O58" s="91"/>
      <c r="P58" s="435"/>
      <c r="Q58" s="424"/>
      <c r="R58" s="447"/>
      <c r="S58" s="186"/>
      <c r="T58" s="103"/>
      <c r="U58" s="435"/>
      <c r="V58" s="424"/>
      <c r="W58" s="447"/>
    </row>
    <row r="59" spans="1:23" s="15" customFormat="1" ht="24" customHeight="1" x14ac:dyDescent="0.45">
      <c r="A59" s="384"/>
      <c r="B59" s="384"/>
      <c r="C59" s="385"/>
      <c r="D59" s="390"/>
      <c r="E59" s="395"/>
      <c r="F59" s="396"/>
      <c r="G59" s="396"/>
      <c r="H59" s="185"/>
      <c r="I59" s="91"/>
      <c r="J59" s="428"/>
      <c r="K59" s="424"/>
      <c r="L59" s="424"/>
      <c r="M59" s="113"/>
      <c r="N59" s="186"/>
      <c r="O59" s="91"/>
      <c r="P59" s="435"/>
      <c r="Q59" s="424"/>
      <c r="R59" s="447"/>
      <c r="S59" s="186"/>
      <c r="T59" s="103"/>
      <c r="U59" s="435"/>
      <c r="V59" s="424"/>
      <c r="W59" s="447"/>
    </row>
    <row r="60" spans="1:23" s="15" customFormat="1" ht="24" customHeight="1" thickBot="1" x14ac:dyDescent="0.5">
      <c r="A60" s="384"/>
      <c r="B60" s="384"/>
      <c r="C60" s="385"/>
      <c r="D60" s="390"/>
      <c r="E60" s="395"/>
      <c r="F60" s="396"/>
      <c r="G60" s="396"/>
      <c r="H60" s="185"/>
      <c r="I60" s="91"/>
      <c r="J60" s="429"/>
      <c r="K60" s="425"/>
      <c r="L60" s="425"/>
      <c r="M60" s="113"/>
      <c r="N60" s="188"/>
      <c r="O60" s="35"/>
      <c r="P60" s="436"/>
      <c r="Q60" s="446"/>
      <c r="R60" s="448"/>
      <c r="S60" s="188"/>
      <c r="T60" s="35"/>
      <c r="U60" s="436"/>
      <c r="V60" s="446"/>
      <c r="W60" s="448"/>
    </row>
    <row r="61" spans="1:23" x14ac:dyDescent="0.45">
      <c r="A61" s="130"/>
      <c r="B61" s="130"/>
      <c r="C61" s="130"/>
    </row>
  </sheetData>
  <mergeCells count="63">
    <mergeCell ref="Q27:Q60"/>
    <mergeCell ref="V27:V60"/>
    <mergeCell ref="L27:L60"/>
    <mergeCell ref="R27:R60"/>
    <mergeCell ref="W27:W60"/>
    <mergeCell ref="S9:T9"/>
    <mergeCell ref="J55:J60"/>
    <mergeCell ref="N8:R8"/>
    <mergeCell ref="S8:W8"/>
    <mergeCell ref="N9:O9"/>
    <mergeCell ref="P55:P60"/>
    <mergeCell ref="H8:M8"/>
    <mergeCell ref="P13:P14"/>
    <mergeCell ref="Q13:Q14"/>
    <mergeCell ref="H9:I9"/>
    <mergeCell ref="J44:J47"/>
    <mergeCell ref="J48:J51"/>
    <mergeCell ref="J13:J14"/>
    <mergeCell ref="R13:R14"/>
    <mergeCell ref="U55:U60"/>
    <mergeCell ref="U13:U14"/>
    <mergeCell ref="V13:V14"/>
    <mergeCell ref="W13:W14"/>
    <mergeCell ref="L13:L14"/>
    <mergeCell ref="E55:G55"/>
    <mergeCell ref="E56:G56"/>
    <mergeCell ref="K13:K14"/>
    <mergeCell ref="J27:J42"/>
    <mergeCell ref="K27:K60"/>
    <mergeCell ref="E27:E33"/>
    <mergeCell ref="E34:E40"/>
    <mergeCell ref="F37:G37"/>
    <mergeCell ref="F39:G39"/>
    <mergeCell ref="F40:G40"/>
    <mergeCell ref="F28:G28"/>
    <mergeCell ref="E57:G57"/>
    <mergeCell ref="E59:G59"/>
    <mergeCell ref="E60:G60"/>
    <mergeCell ref="F13:G13"/>
    <mergeCell ref="F14:G14"/>
    <mergeCell ref="D43:G43"/>
    <mergeCell ref="D44:G44"/>
    <mergeCell ref="D48:G48"/>
    <mergeCell ref="F30:G30"/>
    <mergeCell ref="F31:G31"/>
    <mergeCell ref="D27:D42"/>
    <mergeCell ref="F34:F36"/>
    <mergeCell ref="A52:C54"/>
    <mergeCell ref="A55:C60"/>
    <mergeCell ref="A44:C51"/>
    <mergeCell ref="D8:G9"/>
    <mergeCell ref="A8:C9"/>
    <mergeCell ref="A10:C26"/>
    <mergeCell ref="A27:C33"/>
    <mergeCell ref="A43:C43"/>
    <mergeCell ref="D55:D60"/>
    <mergeCell ref="D10:D26"/>
    <mergeCell ref="D52:D54"/>
    <mergeCell ref="E58:G58"/>
    <mergeCell ref="F10:G10"/>
    <mergeCell ref="F11:G11"/>
    <mergeCell ref="F12:G12"/>
    <mergeCell ref="F27:G27"/>
  </mergeCells>
  <phoneticPr fontId="1"/>
  <pageMargins left="0.39000000000000007" right="0.39000000000000007" top="0.39000000000000007" bottom="0.39000000000000007" header="0.39000000000000007" footer="0.39000000000000007"/>
  <pageSetup paperSize="9" scale="37"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46"/>
  <sheetViews>
    <sheetView showGridLines="0" view="pageBreakPreview" zoomScale="80" zoomScaleNormal="80" zoomScaleSheetLayoutView="80" zoomScalePageLayoutView="85" workbookViewId="0"/>
  </sheetViews>
  <sheetFormatPr defaultColWidth="7.88671875" defaultRowHeight="18" customHeight="1" x14ac:dyDescent="0.45"/>
  <cols>
    <col min="1" max="4" width="3.77734375" style="36" customWidth="1"/>
    <col min="5" max="5" width="3.33203125" style="36" customWidth="1"/>
    <col min="6" max="6" width="6.5546875" style="36" customWidth="1"/>
    <col min="7" max="7" width="2.6640625" style="36" customWidth="1"/>
    <col min="8" max="8" width="8.88671875" style="36" customWidth="1"/>
    <col min="9" max="16" width="10.6640625" style="36" customWidth="1"/>
    <col min="17" max="17" width="10.6640625" style="37" customWidth="1"/>
    <col min="18" max="22" width="10.6640625" style="36" customWidth="1"/>
    <col min="23" max="256" width="7.88671875" style="36"/>
    <col min="257" max="260" width="3.77734375" style="36" customWidth="1"/>
    <col min="261" max="261" width="3.33203125" style="36" customWidth="1"/>
    <col min="262" max="262" width="6.5546875" style="36" customWidth="1"/>
    <col min="263" max="263" width="2.6640625" style="36" customWidth="1"/>
    <col min="264" max="264" width="8.88671875" style="36" customWidth="1"/>
    <col min="265" max="278" width="10.6640625" style="36" customWidth="1"/>
    <col min="279" max="512" width="7.88671875" style="36"/>
    <col min="513" max="516" width="3.77734375" style="36" customWidth="1"/>
    <col min="517" max="517" width="3.33203125" style="36" customWidth="1"/>
    <col min="518" max="518" width="6.5546875" style="36" customWidth="1"/>
    <col min="519" max="519" width="2.6640625" style="36" customWidth="1"/>
    <col min="520" max="520" width="8.88671875" style="36" customWidth="1"/>
    <col min="521" max="534" width="10.6640625" style="36" customWidth="1"/>
    <col min="535" max="768" width="7.88671875" style="36"/>
    <col min="769" max="772" width="3.77734375" style="36" customWidth="1"/>
    <col min="773" max="773" width="3.33203125" style="36" customWidth="1"/>
    <col min="774" max="774" width="6.5546875" style="36" customWidth="1"/>
    <col min="775" max="775" width="2.6640625" style="36" customWidth="1"/>
    <col min="776" max="776" width="8.88671875" style="36" customWidth="1"/>
    <col min="777" max="790" width="10.6640625" style="36" customWidth="1"/>
    <col min="791" max="1024" width="7.88671875" style="36"/>
    <col min="1025" max="1028" width="3.77734375" style="36" customWidth="1"/>
    <col min="1029" max="1029" width="3.33203125" style="36" customWidth="1"/>
    <col min="1030" max="1030" width="6.5546875" style="36" customWidth="1"/>
    <col min="1031" max="1031" width="2.6640625" style="36" customWidth="1"/>
    <col min="1032" max="1032" width="8.88671875" style="36" customWidth="1"/>
    <col min="1033" max="1046" width="10.6640625" style="36" customWidth="1"/>
    <col min="1047" max="1280" width="7.88671875" style="36"/>
    <col min="1281" max="1284" width="3.77734375" style="36" customWidth="1"/>
    <col min="1285" max="1285" width="3.33203125" style="36" customWidth="1"/>
    <col min="1286" max="1286" width="6.5546875" style="36" customWidth="1"/>
    <col min="1287" max="1287" width="2.6640625" style="36" customWidth="1"/>
    <col min="1288" max="1288" width="8.88671875" style="36" customWidth="1"/>
    <col min="1289" max="1302" width="10.6640625" style="36" customWidth="1"/>
    <col min="1303" max="1536" width="7.88671875" style="36"/>
    <col min="1537" max="1540" width="3.77734375" style="36" customWidth="1"/>
    <col min="1541" max="1541" width="3.33203125" style="36" customWidth="1"/>
    <col min="1542" max="1542" width="6.5546875" style="36" customWidth="1"/>
    <col min="1543" max="1543" width="2.6640625" style="36" customWidth="1"/>
    <col min="1544" max="1544" width="8.88671875" style="36" customWidth="1"/>
    <col min="1545" max="1558" width="10.6640625" style="36" customWidth="1"/>
    <col min="1559" max="1792" width="7.88671875" style="36"/>
    <col min="1793" max="1796" width="3.77734375" style="36" customWidth="1"/>
    <col min="1797" max="1797" width="3.33203125" style="36" customWidth="1"/>
    <col min="1798" max="1798" width="6.5546875" style="36" customWidth="1"/>
    <col min="1799" max="1799" width="2.6640625" style="36" customWidth="1"/>
    <col min="1800" max="1800" width="8.88671875" style="36" customWidth="1"/>
    <col min="1801" max="1814" width="10.6640625" style="36" customWidth="1"/>
    <col min="1815" max="2048" width="7.88671875" style="36"/>
    <col min="2049" max="2052" width="3.77734375" style="36" customWidth="1"/>
    <col min="2053" max="2053" width="3.33203125" style="36" customWidth="1"/>
    <col min="2054" max="2054" width="6.5546875" style="36" customWidth="1"/>
    <col min="2055" max="2055" width="2.6640625" style="36" customWidth="1"/>
    <col min="2056" max="2056" width="8.88671875" style="36" customWidth="1"/>
    <col min="2057" max="2070" width="10.6640625" style="36" customWidth="1"/>
    <col min="2071" max="2304" width="7.88671875" style="36"/>
    <col min="2305" max="2308" width="3.77734375" style="36" customWidth="1"/>
    <col min="2309" max="2309" width="3.33203125" style="36" customWidth="1"/>
    <col min="2310" max="2310" width="6.5546875" style="36" customWidth="1"/>
    <col min="2311" max="2311" width="2.6640625" style="36" customWidth="1"/>
    <col min="2312" max="2312" width="8.88671875" style="36" customWidth="1"/>
    <col min="2313" max="2326" width="10.6640625" style="36" customWidth="1"/>
    <col min="2327" max="2560" width="7.88671875" style="36"/>
    <col min="2561" max="2564" width="3.77734375" style="36" customWidth="1"/>
    <col min="2565" max="2565" width="3.33203125" style="36" customWidth="1"/>
    <col min="2566" max="2566" width="6.5546875" style="36" customWidth="1"/>
    <col min="2567" max="2567" width="2.6640625" style="36" customWidth="1"/>
    <col min="2568" max="2568" width="8.88671875" style="36" customWidth="1"/>
    <col min="2569" max="2582" width="10.6640625" style="36" customWidth="1"/>
    <col min="2583" max="2816" width="7.88671875" style="36"/>
    <col min="2817" max="2820" width="3.77734375" style="36" customWidth="1"/>
    <col min="2821" max="2821" width="3.33203125" style="36" customWidth="1"/>
    <col min="2822" max="2822" width="6.5546875" style="36" customWidth="1"/>
    <col min="2823" max="2823" width="2.6640625" style="36" customWidth="1"/>
    <col min="2824" max="2824" width="8.88671875" style="36" customWidth="1"/>
    <col min="2825" max="2838" width="10.6640625" style="36" customWidth="1"/>
    <col min="2839" max="3072" width="7.88671875" style="36"/>
    <col min="3073" max="3076" width="3.77734375" style="36" customWidth="1"/>
    <col min="3077" max="3077" width="3.33203125" style="36" customWidth="1"/>
    <col min="3078" max="3078" width="6.5546875" style="36" customWidth="1"/>
    <col min="3079" max="3079" width="2.6640625" style="36" customWidth="1"/>
    <col min="3080" max="3080" width="8.88671875" style="36" customWidth="1"/>
    <col min="3081" max="3094" width="10.6640625" style="36" customWidth="1"/>
    <col min="3095" max="3328" width="7.88671875" style="36"/>
    <col min="3329" max="3332" width="3.77734375" style="36" customWidth="1"/>
    <col min="3333" max="3333" width="3.33203125" style="36" customWidth="1"/>
    <col min="3334" max="3334" width="6.5546875" style="36" customWidth="1"/>
    <col min="3335" max="3335" width="2.6640625" style="36" customWidth="1"/>
    <col min="3336" max="3336" width="8.88671875" style="36" customWidth="1"/>
    <col min="3337" max="3350" width="10.6640625" style="36" customWidth="1"/>
    <col min="3351" max="3584" width="7.88671875" style="36"/>
    <col min="3585" max="3588" width="3.77734375" style="36" customWidth="1"/>
    <col min="3589" max="3589" width="3.33203125" style="36" customWidth="1"/>
    <col min="3590" max="3590" width="6.5546875" style="36" customWidth="1"/>
    <col min="3591" max="3591" width="2.6640625" style="36" customWidth="1"/>
    <col min="3592" max="3592" width="8.88671875" style="36" customWidth="1"/>
    <col min="3593" max="3606" width="10.6640625" style="36" customWidth="1"/>
    <col min="3607" max="3840" width="7.88671875" style="36"/>
    <col min="3841" max="3844" width="3.77734375" style="36" customWidth="1"/>
    <col min="3845" max="3845" width="3.33203125" style="36" customWidth="1"/>
    <col min="3846" max="3846" width="6.5546875" style="36" customWidth="1"/>
    <col min="3847" max="3847" width="2.6640625" style="36" customWidth="1"/>
    <col min="3848" max="3848" width="8.88671875" style="36" customWidth="1"/>
    <col min="3849" max="3862" width="10.6640625" style="36" customWidth="1"/>
    <col min="3863" max="4096" width="7.88671875" style="36"/>
    <col min="4097" max="4100" width="3.77734375" style="36" customWidth="1"/>
    <col min="4101" max="4101" width="3.33203125" style="36" customWidth="1"/>
    <col min="4102" max="4102" width="6.5546875" style="36" customWidth="1"/>
    <col min="4103" max="4103" width="2.6640625" style="36" customWidth="1"/>
    <col min="4104" max="4104" width="8.88671875" style="36" customWidth="1"/>
    <col min="4105" max="4118" width="10.6640625" style="36" customWidth="1"/>
    <col min="4119" max="4352" width="7.88671875" style="36"/>
    <col min="4353" max="4356" width="3.77734375" style="36" customWidth="1"/>
    <col min="4357" max="4357" width="3.33203125" style="36" customWidth="1"/>
    <col min="4358" max="4358" width="6.5546875" style="36" customWidth="1"/>
    <col min="4359" max="4359" width="2.6640625" style="36" customWidth="1"/>
    <col min="4360" max="4360" width="8.88671875" style="36" customWidth="1"/>
    <col min="4361" max="4374" width="10.6640625" style="36" customWidth="1"/>
    <col min="4375" max="4608" width="7.88671875" style="36"/>
    <col min="4609" max="4612" width="3.77734375" style="36" customWidth="1"/>
    <col min="4613" max="4613" width="3.33203125" style="36" customWidth="1"/>
    <col min="4614" max="4614" width="6.5546875" style="36" customWidth="1"/>
    <col min="4615" max="4615" width="2.6640625" style="36" customWidth="1"/>
    <col min="4616" max="4616" width="8.88671875" style="36" customWidth="1"/>
    <col min="4617" max="4630" width="10.6640625" style="36" customWidth="1"/>
    <col min="4631" max="4864" width="7.88671875" style="36"/>
    <col min="4865" max="4868" width="3.77734375" style="36" customWidth="1"/>
    <col min="4869" max="4869" width="3.33203125" style="36" customWidth="1"/>
    <col min="4870" max="4870" width="6.5546875" style="36" customWidth="1"/>
    <col min="4871" max="4871" width="2.6640625" style="36" customWidth="1"/>
    <col min="4872" max="4872" width="8.88671875" style="36" customWidth="1"/>
    <col min="4873" max="4886" width="10.6640625" style="36" customWidth="1"/>
    <col min="4887" max="5120" width="7.88671875" style="36"/>
    <col min="5121" max="5124" width="3.77734375" style="36" customWidth="1"/>
    <col min="5125" max="5125" width="3.33203125" style="36" customWidth="1"/>
    <col min="5126" max="5126" width="6.5546875" style="36" customWidth="1"/>
    <col min="5127" max="5127" width="2.6640625" style="36" customWidth="1"/>
    <col min="5128" max="5128" width="8.88671875" style="36" customWidth="1"/>
    <col min="5129" max="5142" width="10.6640625" style="36" customWidth="1"/>
    <col min="5143" max="5376" width="7.88671875" style="36"/>
    <col min="5377" max="5380" width="3.77734375" style="36" customWidth="1"/>
    <col min="5381" max="5381" width="3.33203125" style="36" customWidth="1"/>
    <col min="5382" max="5382" width="6.5546875" style="36" customWidth="1"/>
    <col min="5383" max="5383" width="2.6640625" style="36" customWidth="1"/>
    <col min="5384" max="5384" width="8.88671875" style="36" customWidth="1"/>
    <col min="5385" max="5398" width="10.6640625" style="36" customWidth="1"/>
    <col min="5399" max="5632" width="7.88671875" style="36"/>
    <col min="5633" max="5636" width="3.77734375" style="36" customWidth="1"/>
    <col min="5637" max="5637" width="3.33203125" style="36" customWidth="1"/>
    <col min="5638" max="5638" width="6.5546875" style="36" customWidth="1"/>
    <col min="5639" max="5639" width="2.6640625" style="36" customWidth="1"/>
    <col min="5640" max="5640" width="8.88671875" style="36" customWidth="1"/>
    <col min="5641" max="5654" width="10.6640625" style="36" customWidth="1"/>
    <col min="5655" max="5888" width="7.88671875" style="36"/>
    <col min="5889" max="5892" width="3.77734375" style="36" customWidth="1"/>
    <col min="5893" max="5893" width="3.33203125" style="36" customWidth="1"/>
    <col min="5894" max="5894" width="6.5546875" style="36" customWidth="1"/>
    <col min="5895" max="5895" width="2.6640625" style="36" customWidth="1"/>
    <col min="5896" max="5896" width="8.88671875" style="36" customWidth="1"/>
    <col min="5897" max="5910" width="10.6640625" style="36" customWidth="1"/>
    <col min="5911" max="6144" width="7.88671875" style="36"/>
    <col min="6145" max="6148" width="3.77734375" style="36" customWidth="1"/>
    <col min="6149" max="6149" width="3.33203125" style="36" customWidth="1"/>
    <col min="6150" max="6150" width="6.5546875" style="36" customWidth="1"/>
    <col min="6151" max="6151" width="2.6640625" style="36" customWidth="1"/>
    <col min="6152" max="6152" width="8.88671875" style="36" customWidth="1"/>
    <col min="6153" max="6166" width="10.6640625" style="36" customWidth="1"/>
    <col min="6167" max="6400" width="7.88671875" style="36"/>
    <col min="6401" max="6404" width="3.77734375" style="36" customWidth="1"/>
    <col min="6405" max="6405" width="3.33203125" style="36" customWidth="1"/>
    <col min="6406" max="6406" width="6.5546875" style="36" customWidth="1"/>
    <col min="6407" max="6407" width="2.6640625" style="36" customWidth="1"/>
    <col min="6408" max="6408" width="8.88671875" style="36" customWidth="1"/>
    <col min="6409" max="6422" width="10.6640625" style="36" customWidth="1"/>
    <col min="6423" max="6656" width="7.88671875" style="36"/>
    <col min="6657" max="6660" width="3.77734375" style="36" customWidth="1"/>
    <col min="6661" max="6661" width="3.33203125" style="36" customWidth="1"/>
    <col min="6662" max="6662" width="6.5546875" style="36" customWidth="1"/>
    <col min="6663" max="6663" width="2.6640625" style="36" customWidth="1"/>
    <col min="6664" max="6664" width="8.88671875" style="36" customWidth="1"/>
    <col min="6665" max="6678" width="10.6640625" style="36" customWidth="1"/>
    <col min="6679" max="6912" width="7.88671875" style="36"/>
    <col min="6913" max="6916" width="3.77734375" style="36" customWidth="1"/>
    <col min="6917" max="6917" width="3.33203125" style="36" customWidth="1"/>
    <col min="6918" max="6918" width="6.5546875" style="36" customWidth="1"/>
    <col min="6919" max="6919" width="2.6640625" style="36" customWidth="1"/>
    <col min="6920" max="6920" width="8.88671875" style="36" customWidth="1"/>
    <col min="6921" max="6934" width="10.6640625" style="36" customWidth="1"/>
    <col min="6935" max="7168" width="7.88671875" style="36"/>
    <col min="7169" max="7172" width="3.77734375" style="36" customWidth="1"/>
    <col min="7173" max="7173" width="3.33203125" style="36" customWidth="1"/>
    <col min="7174" max="7174" width="6.5546875" style="36" customWidth="1"/>
    <col min="7175" max="7175" width="2.6640625" style="36" customWidth="1"/>
    <col min="7176" max="7176" width="8.88671875" style="36" customWidth="1"/>
    <col min="7177" max="7190" width="10.6640625" style="36" customWidth="1"/>
    <col min="7191" max="7424" width="7.88671875" style="36"/>
    <col min="7425" max="7428" width="3.77734375" style="36" customWidth="1"/>
    <col min="7429" max="7429" width="3.33203125" style="36" customWidth="1"/>
    <col min="7430" max="7430" width="6.5546875" style="36" customWidth="1"/>
    <col min="7431" max="7431" width="2.6640625" style="36" customWidth="1"/>
    <col min="7432" max="7432" width="8.88671875" style="36" customWidth="1"/>
    <col min="7433" max="7446" width="10.6640625" style="36" customWidth="1"/>
    <col min="7447" max="7680" width="7.88671875" style="36"/>
    <col min="7681" max="7684" width="3.77734375" style="36" customWidth="1"/>
    <col min="7685" max="7685" width="3.33203125" style="36" customWidth="1"/>
    <col min="7686" max="7686" width="6.5546875" style="36" customWidth="1"/>
    <col min="7687" max="7687" width="2.6640625" style="36" customWidth="1"/>
    <col min="7688" max="7688" width="8.88671875" style="36" customWidth="1"/>
    <col min="7689" max="7702" width="10.6640625" style="36" customWidth="1"/>
    <col min="7703" max="7936" width="7.88671875" style="36"/>
    <col min="7937" max="7940" width="3.77734375" style="36" customWidth="1"/>
    <col min="7941" max="7941" width="3.33203125" style="36" customWidth="1"/>
    <col min="7942" max="7942" width="6.5546875" style="36" customWidth="1"/>
    <col min="7943" max="7943" width="2.6640625" style="36" customWidth="1"/>
    <col min="7944" max="7944" width="8.88671875" style="36" customWidth="1"/>
    <col min="7945" max="7958" width="10.6640625" style="36" customWidth="1"/>
    <col min="7959" max="8192" width="7.88671875" style="36"/>
    <col min="8193" max="8196" width="3.77734375" style="36" customWidth="1"/>
    <col min="8197" max="8197" width="3.33203125" style="36" customWidth="1"/>
    <col min="8198" max="8198" width="6.5546875" style="36" customWidth="1"/>
    <col min="8199" max="8199" width="2.6640625" style="36" customWidth="1"/>
    <col min="8200" max="8200" width="8.88671875" style="36" customWidth="1"/>
    <col min="8201" max="8214" width="10.6640625" style="36" customWidth="1"/>
    <col min="8215" max="8448" width="7.88671875" style="36"/>
    <col min="8449" max="8452" width="3.77734375" style="36" customWidth="1"/>
    <col min="8453" max="8453" width="3.33203125" style="36" customWidth="1"/>
    <col min="8454" max="8454" width="6.5546875" style="36" customWidth="1"/>
    <col min="8455" max="8455" width="2.6640625" style="36" customWidth="1"/>
    <col min="8456" max="8456" width="8.88671875" style="36" customWidth="1"/>
    <col min="8457" max="8470" width="10.6640625" style="36" customWidth="1"/>
    <col min="8471" max="8704" width="7.88671875" style="36"/>
    <col min="8705" max="8708" width="3.77734375" style="36" customWidth="1"/>
    <col min="8709" max="8709" width="3.33203125" style="36" customWidth="1"/>
    <col min="8710" max="8710" width="6.5546875" style="36" customWidth="1"/>
    <col min="8711" max="8711" width="2.6640625" style="36" customWidth="1"/>
    <col min="8712" max="8712" width="8.88671875" style="36" customWidth="1"/>
    <col min="8713" max="8726" width="10.6640625" style="36" customWidth="1"/>
    <col min="8727" max="8960" width="7.88671875" style="36"/>
    <col min="8961" max="8964" width="3.77734375" style="36" customWidth="1"/>
    <col min="8965" max="8965" width="3.33203125" style="36" customWidth="1"/>
    <col min="8966" max="8966" width="6.5546875" style="36" customWidth="1"/>
    <col min="8967" max="8967" width="2.6640625" style="36" customWidth="1"/>
    <col min="8968" max="8968" width="8.88671875" style="36" customWidth="1"/>
    <col min="8969" max="8982" width="10.6640625" style="36" customWidth="1"/>
    <col min="8983" max="9216" width="7.88671875" style="36"/>
    <col min="9217" max="9220" width="3.77734375" style="36" customWidth="1"/>
    <col min="9221" max="9221" width="3.33203125" style="36" customWidth="1"/>
    <col min="9222" max="9222" width="6.5546875" style="36" customWidth="1"/>
    <col min="9223" max="9223" width="2.6640625" style="36" customWidth="1"/>
    <col min="9224" max="9224" width="8.88671875" style="36" customWidth="1"/>
    <col min="9225" max="9238" width="10.6640625" style="36" customWidth="1"/>
    <col min="9239" max="9472" width="7.88671875" style="36"/>
    <col min="9473" max="9476" width="3.77734375" style="36" customWidth="1"/>
    <col min="9477" max="9477" width="3.33203125" style="36" customWidth="1"/>
    <col min="9478" max="9478" width="6.5546875" style="36" customWidth="1"/>
    <col min="9479" max="9479" width="2.6640625" style="36" customWidth="1"/>
    <col min="9480" max="9480" width="8.88671875" style="36" customWidth="1"/>
    <col min="9481" max="9494" width="10.6640625" style="36" customWidth="1"/>
    <col min="9495" max="9728" width="7.88671875" style="36"/>
    <col min="9729" max="9732" width="3.77734375" style="36" customWidth="1"/>
    <col min="9733" max="9733" width="3.33203125" style="36" customWidth="1"/>
    <col min="9734" max="9734" width="6.5546875" style="36" customWidth="1"/>
    <col min="9735" max="9735" width="2.6640625" style="36" customWidth="1"/>
    <col min="9736" max="9736" width="8.88671875" style="36" customWidth="1"/>
    <col min="9737" max="9750" width="10.6640625" style="36" customWidth="1"/>
    <col min="9751" max="9984" width="7.88671875" style="36"/>
    <col min="9985" max="9988" width="3.77734375" style="36" customWidth="1"/>
    <col min="9989" max="9989" width="3.33203125" style="36" customWidth="1"/>
    <col min="9990" max="9990" width="6.5546875" style="36" customWidth="1"/>
    <col min="9991" max="9991" width="2.6640625" style="36" customWidth="1"/>
    <col min="9992" max="9992" width="8.88671875" style="36" customWidth="1"/>
    <col min="9993" max="10006" width="10.6640625" style="36" customWidth="1"/>
    <col min="10007" max="10240" width="7.88671875" style="36"/>
    <col min="10241" max="10244" width="3.77734375" style="36" customWidth="1"/>
    <col min="10245" max="10245" width="3.33203125" style="36" customWidth="1"/>
    <col min="10246" max="10246" width="6.5546875" style="36" customWidth="1"/>
    <col min="10247" max="10247" width="2.6640625" style="36" customWidth="1"/>
    <col min="10248" max="10248" width="8.88671875" style="36" customWidth="1"/>
    <col min="10249" max="10262" width="10.6640625" style="36" customWidth="1"/>
    <col min="10263" max="10496" width="7.88671875" style="36"/>
    <col min="10497" max="10500" width="3.77734375" style="36" customWidth="1"/>
    <col min="10501" max="10501" width="3.33203125" style="36" customWidth="1"/>
    <col min="10502" max="10502" width="6.5546875" style="36" customWidth="1"/>
    <col min="10503" max="10503" width="2.6640625" style="36" customWidth="1"/>
    <col min="10504" max="10504" width="8.88671875" style="36" customWidth="1"/>
    <col min="10505" max="10518" width="10.6640625" style="36" customWidth="1"/>
    <col min="10519" max="10752" width="7.88671875" style="36"/>
    <col min="10753" max="10756" width="3.77734375" style="36" customWidth="1"/>
    <col min="10757" max="10757" width="3.33203125" style="36" customWidth="1"/>
    <col min="10758" max="10758" width="6.5546875" style="36" customWidth="1"/>
    <col min="10759" max="10759" width="2.6640625" style="36" customWidth="1"/>
    <col min="10760" max="10760" width="8.88671875" style="36" customWidth="1"/>
    <col min="10761" max="10774" width="10.6640625" style="36" customWidth="1"/>
    <col min="10775" max="11008" width="7.88671875" style="36"/>
    <col min="11009" max="11012" width="3.77734375" style="36" customWidth="1"/>
    <col min="11013" max="11013" width="3.33203125" style="36" customWidth="1"/>
    <col min="11014" max="11014" width="6.5546875" style="36" customWidth="1"/>
    <col min="11015" max="11015" width="2.6640625" style="36" customWidth="1"/>
    <col min="11016" max="11016" width="8.88671875" style="36" customWidth="1"/>
    <col min="11017" max="11030" width="10.6640625" style="36" customWidth="1"/>
    <col min="11031" max="11264" width="7.88671875" style="36"/>
    <col min="11265" max="11268" width="3.77734375" style="36" customWidth="1"/>
    <col min="11269" max="11269" width="3.33203125" style="36" customWidth="1"/>
    <col min="11270" max="11270" width="6.5546875" style="36" customWidth="1"/>
    <col min="11271" max="11271" width="2.6640625" style="36" customWidth="1"/>
    <col min="11272" max="11272" width="8.88671875" style="36" customWidth="1"/>
    <col min="11273" max="11286" width="10.6640625" style="36" customWidth="1"/>
    <col min="11287" max="11520" width="7.88671875" style="36"/>
    <col min="11521" max="11524" width="3.77734375" style="36" customWidth="1"/>
    <col min="11525" max="11525" width="3.33203125" style="36" customWidth="1"/>
    <col min="11526" max="11526" width="6.5546875" style="36" customWidth="1"/>
    <col min="11527" max="11527" width="2.6640625" style="36" customWidth="1"/>
    <col min="11528" max="11528" width="8.88671875" style="36" customWidth="1"/>
    <col min="11529" max="11542" width="10.6640625" style="36" customWidth="1"/>
    <col min="11543" max="11776" width="7.88671875" style="36"/>
    <col min="11777" max="11780" width="3.77734375" style="36" customWidth="1"/>
    <col min="11781" max="11781" width="3.33203125" style="36" customWidth="1"/>
    <col min="11782" max="11782" width="6.5546875" style="36" customWidth="1"/>
    <col min="11783" max="11783" width="2.6640625" style="36" customWidth="1"/>
    <col min="11784" max="11784" width="8.88671875" style="36" customWidth="1"/>
    <col min="11785" max="11798" width="10.6640625" style="36" customWidth="1"/>
    <col min="11799" max="12032" width="7.88671875" style="36"/>
    <col min="12033" max="12036" width="3.77734375" style="36" customWidth="1"/>
    <col min="12037" max="12037" width="3.33203125" style="36" customWidth="1"/>
    <col min="12038" max="12038" width="6.5546875" style="36" customWidth="1"/>
    <col min="12039" max="12039" width="2.6640625" style="36" customWidth="1"/>
    <col min="12040" max="12040" width="8.88671875" style="36" customWidth="1"/>
    <col min="12041" max="12054" width="10.6640625" style="36" customWidth="1"/>
    <col min="12055" max="12288" width="7.88671875" style="36"/>
    <col min="12289" max="12292" width="3.77734375" style="36" customWidth="1"/>
    <col min="12293" max="12293" width="3.33203125" style="36" customWidth="1"/>
    <col min="12294" max="12294" width="6.5546875" style="36" customWidth="1"/>
    <col min="12295" max="12295" width="2.6640625" style="36" customWidth="1"/>
    <col min="12296" max="12296" width="8.88671875" style="36" customWidth="1"/>
    <col min="12297" max="12310" width="10.6640625" style="36" customWidth="1"/>
    <col min="12311" max="12544" width="7.88671875" style="36"/>
    <col min="12545" max="12548" width="3.77734375" style="36" customWidth="1"/>
    <col min="12549" max="12549" width="3.33203125" style="36" customWidth="1"/>
    <col min="12550" max="12550" width="6.5546875" style="36" customWidth="1"/>
    <col min="12551" max="12551" width="2.6640625" style="36" customWidth="1"/>
    <col min="12552" max="12552" width="8.88671875" style="36" customWidth="1"/>
    <col min="12553" max="12566" width="10.6640625" style="36" customWidth="1"/>
    <col min="12567" max="12800" width="7.88671875" style="36"/>
    <col min="12801" max="12804" width="3.77734375" style="36" customWidth="1"/>
    <col min="12805" max="12805" width="3.33203125" style="36" customWidth="1"/>
    <col min="12806" max="12806" width="6.5546875" style="36" customWidth="1"/>
    <col min="12807" max="12807" width="2.6640625" style="36" customWidth="1"/>
    <col min="12808" max="12808" width="8.88671875" style="36" customWidth="1"/>
    <col min="12809" max="12822" width="10.6640625" style="36" customWidth="1"/>
    <col min="12823" max="13056" width="7.88671875" style="36"/>
    <col min="13057" max="13060" width="3.77734375" style="36" customWidth="1"/>
    <col min="13061" max="13061" width="3.33203125" style="36" customWidth="1"/>
    <col min="13062" max="13062" width="6.5546875" style="36" customWidth="1"/>
    <col min="13063" max="13063" width="2.6640625" style="36" customWidth="1"/>
    <col min="13064" max="13064" width="8.88671875" style="36" customWidth="1"/>
    <col min="13065" max="13078" width="10.6640625" style="36" customWidth="1"/>
    <col min="13079" max="13312" width="7.88671875" style="36"/>
    <col min="13313" max="13316" width="3.77734375" style="36" customWidth="1"/>
    <col min="13317" max="13317" width="3.33203125" style="36" customWidth="1"/>
    <col min="13318" max="13318" width="6.5546875" style="36" customWidth="1"/>
    <col min="13319" max="13319" width="2.6640625" style="36" customWidth="1"/>
    <col min="13320" max="13320" width="8.88671875" style="36" customWidth="1"/>
    <col min="13321" max="13334" width="10.6640625" style="36" customWidth="1"/>
    <col min="13335" max="13568" width="7.88671875" style="36"/>
    <col min="13569" max="13572" width="3.77734375" style="36" customWidth="1"/>
    <col min="13573" max="13573" width="3.33203125" style="36" customWidth="1"/>
    <col min="13574" max="13574" width="6.5546875" style="36" customWidth="1"/>
    <col min="13575" max="13575" width="2.6640625" style="36" customWidth="1"/>
    <col min="13576" max="13576" width="8.88671875" style="36" customWidth="1"/>
    <col min="13577" max="13590" width="10.6640625" style="36" customWidth="1"/>
    <col min="13591" max="13824" width="7.88671875" style="36"/>
    <col min="13825" max="13828" width="3.77734375" style="36" customWidth="1"/>
    <col min="13829" max="13829" width="3.33203125" style="36" customWidth="1"/>
    <col min="13830" max="13830" width="6.5546875" style="36" customWidth="1"/>
    <col min="13831" max="13831" width="2.6640625" style="36" customWidth="1"/>
    <col min="13832" max="13832" width="8.88671875" style="36" customWidth="1"/>
    <col min="13833" max="13846" width="10.6640625" style="36" customWidth="1"/>
    <col min="13847" max="14080" width="7.88671875" style="36"/>
    <col min="14081" max="14084" width="3.77734375" style="36" customWidth="1"/>
    <col min="14085" max="14085" width="3.33203125" style="36" customWidth="1"/>
    <col min="14086" max="14086" width="6.5546875" style="36" customWidth="1"/>
    <col min="14087" max="14087" width="2.6640625" style="36" customWidth="1"/>
    <col min="14088" max="14088" width="8.88671875" style="36" customWidth="1"/>
    <col min="14089" max="14102" width="10.6640625" style="36" customWidth="1"/>
    <col min="14103" max="14336" width="7.88671875" style="36"/>
    <col min="14337" max="14340" width="3.77734375" style="36" customWidth="1"/>
    <col min="14341" max="14341" width="3.33203125" style="36" customWidth="1"/>
    <col min="14342" max="14342" width="6.5546875" style="36" customWidth="1"/>
    <col min="14343" max="14343" width="2.6640625" style="36" customWidth="1"/>
    <col min="14344" max="14344" width="8.88671875" style="36" customWidth="1"/>
    <col min="14345" max="14358" width="10.6640625" style="36" customWidth="1"/>
    <col min="14359" max="14592" width="7.88671875" style="36"/>
    <col min="14593" max="14596" width="3.77734375" style="36" customWidth="1"/>
    <col min="14597" max="14597" width="3.33203125" style="36" customWidth="1"/>
    <col min="14598" max="14598" width="6.5546875" style="36" customWidth="1"/>
    <col min="14599" max="14599" width="2.6640625" style="36" customWidth="1"/>
    <col min="14600" max="14600" width="8.88671875" style="36" customWidth="1"/>
    <col min="14601" max="14614" width="10.6640625" style="36" customWidth="1"/>
    <col min="14615" max="14848" width="7.88671875" style="36"/>
    <col min="14849" max="14852" width="3.77734375" style="36" customWidth="1"/>
    <col min="14853" max="14853" width="3.33203125" style="36" customWidth="1"/>
    <col min="14854" max="14854" width="6.5546875" style="36" customWidth="1"/>
    <col min="14855" max="14855" width="2.6640625" style="36" customWidth="1"/>
    <col min="14856" max="14856" width="8.88671875" style="36" customWidth="1"/>
    <col min="14857" max="14870" width="10.6640625" style="36" customWidth="1"/>
    <col min="14871" max="15104" width="7.88671875" style="36"/>
    <col min="15105" max="15108" width="3.77734375" style="36" customWidth="1"/>
    <col min="15109" max="15109" width="3.33203125" style="36" customWidth="1"/>
    <col min="15110" max="15110" width="6.5546875" style="36" customWidth="1"/>
    <col min="15111" max="15111" width="2.6640625" style="36" customWidth="1"/>
    <col min="15112" max="15112" width="8.88671875" style="36" customWidth="1"/>
    <col min="15113" max="15126" width="10.6640625" style="36" customWidth="1"/>
    <col min="15127" max="15360" width="7.88671875" style="36"/>
    <col min="15361" max="15364" width="3.77734375" style="36" customWidth="1"/>
    <col min="15365" max="15365" width="3.33203125" style="36" customWidth="1"/>
    <col min="15366" max="15366" width="6.5546875" style="36" customWidth="1"/>
    <col min="15367" max="15367" width="2.6640625" style="36" customWidth="1"/>
    <col min="15368" max="15368" width="8.88671875" style="36" customWidth="1"/>
    <col min="15369" max="15382" width="10.6640625" style="36" customWidth="1"/>
    <col min="15383" max="15616" width="7.88671875" style="36"/>
    <col min="15617" max="15620" width="3.77734375" style="36" customWidth="1"/>
    <col min="15621" max="15621" width="3.33203125" style="36" customWidth="1"/>
    <col min="15622" max="15622" width="6.5546875" style="36" customWidth="1"/>
    <col min="15623" max="15623" width="2.6640625" style="36" customWidth="1"/>
    <col min="15624" max="15624" width="8.88671875" style="36" customWidth="1"/>
    <col min="15625" max="15638" width="10.6640625" style="36" customWidth="1"/>
    <col min="15639" max="15872" width="7.88671875" style="36"/>
    <col min="15873" max="15876" width="3.77734375" style="36" customWidth="1"/>
    <col min="15877" max="15877" width="3.33203125" style="36" customWidth="1"/>
    <col min="15878" max="15878" width="6.5546875" style="36" customWidth="1"/>
    <col min="15879" max="15879" width="2.6640625" style="36" customWidth="1"/>
    <col min="15880" max="15880" width="8.88671875" style="36" customWidth="1"/>
    <col min="15881" max="15894" width="10.6640625" style="36" customWidth="1"/>
    <col min="15895" max="16128" width="7.88671875" style="36"/>
    <col min="16129" max="16132" width="3.77734375" style="36" customWidth="1"/>
    <col min="16133" max="16133" width="3.33203125" style="36" customWidth="1"/>
    <col min="16134" max="16134" width="6.5546875" style="36" customWidth="1"/>
    <col min="16135" max="16135" width="2.6640625" style="36" customWidth="1"/>
    <col min="16136" max="16136" width="8.88671875" style="36" customWidth="1"/>
    <col min="16137" max="16150" width="10.6640625" style="36" customWidth="1"/>
    <col min="16151" max="16384" width="7.88671875" style="36"/>
  </cols>
  <sheetData>
    <row r="1" spans="1:17" ht="22.5" x14ac:dyDescent="0.45">
      <c r="B1" s="11" t="s">
        <v>138</v>
      </c>
      <c r="C1" s="11"/>
      <c r="D1" s="11"/>
      <c r="E1" s="11"/>
    </row>
    <row r="2" spans="1:17" s="38" customFormat="1" ht="18" customHeight="1" x14ac:dyDescent="0.45">
      <c r="A2" s="22"/>
      <c r="B2" s="22"/>
      <c r="C2" s="76" t="s">
        <v>95</v>
      </c>
      <c r="D2" s="48"/>
      <c r="E2" s="48"/>
      <c r="F2" s="59"/>
      <c r="G2" s="59"/>
      <c r="H2" s="59"/>
      <c r="I2" s="59"/>
      <c r="J2" s="59"/>
      <c r="K2" s="59"/>
      <c r="L2" s="59"/>
      <c r="M2" s="59"/>
      <c r="Q2" s="39"/>
    </row>
    <row r="3" spans="1:17" s="38" customFormat="1" ht="17.25" x14ac:dyDescent="0.45">
      <c r="A3" s="22"/>
      <c r="B3" s="22"/>
      <c r="C3" s="211" t="s">
        <v>112</v>
      </c>
      <c r="F3" s="59"/>
      <c r="G3" s="59"/>
      <c r="H3" s="59"/>
      <c r="I3" s="59"/>
      <c r="J3" s="59"/>
      <c r="K3" s="59"/>
      <c r="L3" s="59"/>
      <c r="M3" s="59"/>
      <c r="Q3" s="39"/>
    </row>
    <row r="4" spans="1:17" s="38" customFormat="1" ht="18" customHeight="1" x14ac:dyDescent="0.45">
      <c r="A4" s="22"/>
      <c r="B4" s="22"/>
      <c r="C4" s="98"/>
      <c r="D4" s="48"/>
      <c r="E4" s="48"/>
      <c r="F4" s="59"/>
      <c r="G4" s="59"/>
      <c r="H4" s="59"/>
      <c r="I4" s="59"/>
      <c r="J4" s="59"/>
      <c r="K4" s="59"/>
      <c r="L4" s="59"/>
      <c r="M4" s="59"/>
      <c r="Q4" s="39"/>
    </row>
    <row r="5" spans="1:17" s="38" customFormat="1" ht="18" customHeight="1" x14ac:dyDescent="0.45">
      <c r="A5" s="22"/>
      <c r="B5" s="22"/>
      <c r="C5" s="76" t="s">
        <v>102</v>
      </c>
      <c r="D5" s="48"/>
      <c r="E5" s="48"/>
      <c r="F5" s="59"/>
      <c r="G5" s="59"/>
      <c r="H5" s="59"/>
      <c r="I5" s="59"/>
      <c r="J5" s="59"/>
      <c r="K5" s="59"/>
      <c r="L5" s="59"/>
      <c r="M5" s="59"/>
      <c r="Q5" s="39"/>
    </row>
    <row r="6" spans="1:17" s="38" customFormat="1" ht="17.25" x14ac:dyDescent="0.45">
      <c r="A6" s="22"/>
      <c r="B6" s="22"/>
      <c r="C6" s="76" t="s">
        <v>187</v>
      </c>
      <c r="Q6" s="39"/>
    </row>
    <row r="7" spans="1:17" s="38" customFormat="1" ht="17.25" x14ac:dyDescent="0.45">
      <c r="A7" s="22"/>
      <c r="B7" s="22"/>
      <c r="D7" s="76" t="s">
        <v>108</v>
      </c>
      <c r="Q7" s="39"/>
    </row>
    <row r="8" spans="1:17" s="38" customFormat="1" ht="17.25" x14ac:dyDescent="0.45">
      <c r="A8" s="22"/>
      <c r="B8" s="22"/>
      <c r="D8" s="211" t="s">
        <v>151</v>
      </c>
      <c r="Q8" s="39"/>
    </row>
    <row r="9" spans="1:17" s="38" customFormat="1" ht="17.25" x14ac:dyDescent="0.45">
      <c r="A9" s="22"/>
      <c r="B9" s="22"/>
      <c r="D9" s="211" t="s">
        <v>215</v>
      </c>
      <c r="F9" s="59"/>
      <c r="G9" s="59"/>
      <c r="H9" s="59"/>
      <c r="I9" s="59"/>
      <c r="J9" s="59"/>
      <c r="K9" s="59"/>
      <c r="L9" s="59"/>
      <c r="M9" s="59"/>
      <c r="Q9" s="39"/>
    </row>
    <row r="10" spans="1:17" s="38" customFormat="1" ht="17.25" x14ac:dyDescent="0.45">
      <c r="A10" s="22"/>
      <c r="B10" s="22"/>
      <c r="D10" s="211" t="s">
        <v>217</v>
      </c>
      <c r="F10" s="59"/>
      <c r="G10" s="59"/>
      <c r="H10" s="59"/>
      <c r="I10" s="59"/>
      <c r="J10" s="59"/>
      <c r="K10" s="59"/>
      <c r="L10" s="59"/>
      <c r="M10" s="59"/>
      <c r="Q10" s="39"/>
    </row>
    <row r="11" spans="1:17" s="38" customFormat="1" ht="17.25" x14ac:dyDescent="0.45">
      <c r="A11" s="22"/>
      <c r="B11" s="22"/>
      <c r="D11" s="76" t="s">
        <v>109</v>
      </c>
      <c r="F11" s="59"/>
      <c r="G11" s="59"/>
      <c r="H11" s="59"/>
      <c r="I11" s="59"/>
      <c r="J11" s="59"/>
      <c r="K11" s="59"/>
      <c r="L11" s="59"/>
      <c r="M11" s="59"/>
      <c r="Q11" s="39"/>
    </row>
    <row r="12" spans="1:17" s="38" customFormat="1" ht="17.25" x14ac:dyDescent="0.45">
      <c r="A12" s="22"/>
      <c r="B12" s="22"/>
      <c r="D12" s="76" t="s">
        <v>110</v>
      </c>
      <c r="F12" s="59"/>
      <c r="G12" s="59"/>
      <c r="H12" s="59"/>
      <c r="I12" s="59"/>
      <c r="J12" s="59"/>
      <c r="K12" s="59"/>
      <c r="L12" s="59"/>
      <c r="M12" s="59"/>
      <c r="Q12" s="180"/>
    </row>
    <row r="13" spans="1:17" s="38" customFormat="1" ht="17.25" x14ac:dyDescent="0.45">
      <c r="A13" s="22"/>
      <c r="B13" s="22"/>
      <c r="D13" s="265" t="s">
        <v>214</v>
      </c>
      <c r="F13" s="59"/>
      <c r="G13" s="59"/>
      <c r="H13" s="59"/>
      <c r="I13" s="59"/>
      <c r="J13" s="59"/>
      <c r="K13" s="59"/>
      <c r="L13" s="59"/>
      <c r="M13" s="59"/>
      <c r="Q13" s="39"/>
    </row>
    <row r="14" spans="1:17" s="38" customFormat="1" ht="22.5" x14ac:dyDescent="0.45">
      <c r="A14" s="22"/>
      <c r="B14" s="22"/>
      <c r="C14" s="99"/>
      <c r="F14" s="59"/>
      <c r="G14" s="59"/>
      <c r="H14" s="59"/>
      <c r="I14" s="59"/>
      <c r="J14" s="59"/>
      <c r="K14" s="59"/>
      <c r="L14" s="59"/>
      <c r="M14" s="59"/>
      <c r="Q14" s="39"/>
    </row>
    <row r="15" spans="1:17" s="38" customFormat="1" ht="18" customHeight="1" thickBot="1" x14ac:dyDescent="0.5">
      <c r="A15" s="22"/>
      <c r="B15" s="22"/>
      <c r="C15" s="80" t="s">
        <v>103</v>
      </c>
      <c r="F15" s="78"/>
      <c r="G15" s="79"/>
      <c r="H15" s="80"/>
      <c r="I15" s="40"/>
      <c r="Q15" s="39"/>
    </row>
    <row r="16" spans="1:17" s="38" customFormat="1" ht="18" customHeight="1" thickBot="1" x14ac:dyDescent="0.5">
      <c r="A16" s="22"/>
      <c r="B16" s="22"/>
      <c r="C16" s="77"/>
      <c r="E16" s="38" t="s">
        <v>188</v>
      </c>
      <c r="G16" s="463"/>
      <c r="H16" s="464"/>
      <c r="I16" s="465"/>
      <c r="J16" s="40"/>
      <c r="Q16" s="39"/>
    </row>
    <row r="17" spans="1:22" s="38" customFormat="1" ht="18" customHeight="1" thickBot="1" x14ac:dyDescent="0.5">
      <c r="A17" s="22"/>
      <c r="B17" s="22"/>
      <c r="C17" s="77"/>
      <c r="E17" s="38" t="s">
        <v>189</v>
      </c>
      <c r="G17" s="468"/>
      <c r="H17" s="469"/>
      <c r="I17" s="133" t="s">
        <v>123</v>
      </c>
      <c r="J17" s="81" t="s">
        <v>190</v>
      </c>
      <c r="K17" s="212" t="str">
        <f>IF(ISERROR(U21/U20),"",U21/U20)</f>
        <v/>
      </c>
      <c r="L17" s="38" t="s">
        <v>191</v>
      </c>
      <c r="Q17" s="39"/>
    </row>
    <row r="18" spans="1:22" s="38" customFormat="1" ht="18" customHeight="1" x14ac:dyDescent="0.45">
      <c r="A18" s="22"/>
      <c r="B18" s="22"/>
      <c r="C18" s="77"/>
      <c r="F18" s="78"/>
      <c r="G18" s="79"/>
      <c r="H18" s="80"/>
      <c r="I18" s="40"/>
      <c r="Q18" s="39"/>
    </row>
    <row r="19" spans="1:22" s="38" customFormat="1" ht="18" customHeight="1" thickBot="1" x14ac:dyDescent="0.5">
      <c r="F19" s="453" t="s">
        <v>64</v>
      </c>
      <c r="G19" s="454"/>
      <c r="H19" s="73" t="s">
        <v>22</v>
      </c>
      <c r="I19" s="132" t="str">
        <f>IF(ISERROR(DATE(自己チェック表の構成・入力の手順等!E21,自己チェック表の構成・入力の手順等!G21,1)),"",DATE(自己チェック表の構成・入力の手順等!E21,自己チェック表の構成・入力の手順等!G21,1))</f>
        <v/>
      </c>
      <c r="J19" s="132" t="str">
        <f>IF(ISERROR(EDATE(I19,1)),"",EDATE(I19,1))</f>
        <v/>
      </c>
      <c r="K19" s="132" t="str">
        <f t="shared" ref="K19:T19" si="0">IF(ISERROR(EDATE(J19,1)),"",EDATE(J19,1))</f>
        <v/>
      </c>
      <c r="L19" s="132" t="str">
        <f t="shared" si="0"/>
        <v/>
      </c>
      <c r="M19" s="132" t="str">
        <f t="shared" si="0"/>
        <v/>
      </c>
      <c r="N19" s="132" t="str">
        <f t="shared" si="0"/>
        <v/>
      </c>
      <c r="O19" s="132" t="str">
        <f t="shared" si="0"/>
        <v/>
      </c>
      <c r="P19" s="132" t="str">
        <f t="shared" si="0"/>
        <v/>
      </c>
      <c r="Q19" s="132" t="str">
        <f t="shared" si="0"/>
        <v/>
      </c>
      <c r="R19" s="132" t="str">
        <f t="shared" si="0"/>
        <v/>
      </c>
      <c r="S19" s="132" t="str">
        <f t="shared" si="0"/>
        <v/>
      </c>
      <c r="T19" s="132" t="str">
        <f t="shared" si="0"/>
        <v/>
      </c>
      <c r="U19" s="9" t="s">
        <v>23</v>
      </c>
      <c r="V19" s="45" t="s">
        <v>61</v>
      </c>
    </row>
    <row r="20" spans="1:22" s="38" customFormat="1" ht="18" customHeight="1" x14ac:dyDescent="0.45">
      <c r="F20" s="466" t="s">
        <v>51</v>
      </c>
      <c r="G20" s="467"/>
      <c r="H20" s="164" t="s">
        <v>24</v>
      </c>
      <c r="I20" s="189"/>
      <c r="J20" s="190"/>
      <c r="K20" s="190"/>
      <c r="L20" s="190"/>
      <c r="M20" s="190"/>
      <c r="N20" s="190"/>
      <c r="O20" s="190"/>
      <c r="P20" s="190"/>
      <c r="Q20" s="190"/>
      <c r="R20" s="190"/>
      <c r="S20" s="190"/>
      <c r="T20" s="191"/>
      <c r="U20" s="192" t="str">
        <f>IF(SUM(I20:T20)=0,"",SUM(I20:T20))</f>
        <v/>
      </c>
      <c r="V20" s="118" t="str">
        <f>IF(ISERROR(U20/12),"",U20/12)</f>
        <v/>
      </c>
    </row>
    <row r="21" spans="1:22" s="38" customFormat="1" ht="18" customHeight="1" thickBot="1" x14ac:dyDescent="0.5">
      <c r="F21" s="466" t="s">
        <v>52</v>
      </c>
      <c r="G21" s="467"/>
      <c r="H21" s="131" t="s">
        <v>25</v>
      </c>
      <c r="I21" s="169"/>
      <c r="J21" s="170"/>
      <c r="K21" s="170"/>
      <c r="L21" s="170"/>
      <c r="M21" s="170"/>
      <c r="N21" s="170"/>
      <c r="O21" s="170"/>
      <c r="P21" s="170"/>
      <c r="Q21" s="170"/>
      <c r="R21" s="170"/>
      <c r="S21" s="170"/>
      <c r="T21" s="171"/>
      <c r="U21" s="172" t="str">
        <f>IF(COUNTBLANK(I21:T21)=12,"",SUM(I21:T21))</f>
        <v/>
      </c>
      <c r="V21" s="168" t="str">
        <f>IF(ISERROR(U21/12),"",U21/12)</f>
        <v/>
      </c>
    </row>
    <row r="22" spans="1:22" s="38" customFormat="1" ht="18" customHeight="1" x14ac:dyDescent="0.45">
      <c r="F22" s="466" t="s">
        <v>27</v>
      </c>
      <c r="G22" s="467"/>
      <c r="H22" s="3" t="s">
        <v>26</v>
      </c>
      <c r="I22" s="193" t="str">
        <f>IF((I20*$G$17)=0,"",I20*$G$17)</f>
        <v/>
      </c>
      <c r="J22" s="193" t="str">
        <f t="shared" ref="J22:T22" si="1">IF((J20*$G$17)=0,"",J20*$G$17)</f>
        <v/>
      </c>
      <c r="K22" s="193" t="str">
        <f t="shared" si="1"/>
        <v/>
      </c>
      <c r="L22" s="193" t="str">
        <f t="shared" si="1"/>
        <v/>
      </c>
      <c r="M22" s="193" t="str">
        <f t="shared" si="1"/>
        <v/>
      </c>
      <c r="N22" s="193" t="str">
        <f t="shared" si="1"/>
        <v/>
      </c>
      <c r="O22" s="193" t="str">
        <f t="shared" si="1"/>
        <v/>
      </c>
      <c r="P22" s="193" t="str">
        <f t="shared" si="1"/>
        <v/>
      </c>
      <c r="Q22" s="193" t="str">
        <f t="shared" si="1"/>
        <v/>
      </c>
      <c r="R22" s="193" t="str">
        <f t="shared" si="1"/>
        <v/>
      </c>
      <c r="S22" s="193" t="str">
        <f t="shared" si="1"/>
        <v/>
      </c>
      <c r="T22" s="193" t="str">
        <f t="shared" si="1"/>
        <v/>
      </c>
      <c r="U22" s="194" t="str">
        <f>IF(ISERROR(U20*$G$17),"",U20*$G$17)</f>
        <v/>
      </c>
      <c r="V22" s="118" t="str">
        <f>IF(ISERROR(U22/12),"",U22/12)</f>
        <v/>
      </c>
    </row>
    <row r="23" spans="1:22" s="38" customFormat="1" ht="18" customHeight="1" x14ac:dyDescent="0.45">
      <c r="Q23" s="39"/>
    </row>
    <row r="24" spans="1:22" s="38" customFormat="1" ht="18" customHeight="1" thickBot="1" x14ac:dyDescent="0.5">
      <c r="A24" s="22"/>
      <c r="B24" s="22"/>
      <c r="C24" s="80" t="s">
        <v>104</v>
      </c>
      <c r="F24" s="78"/>
      <c r="G24" s="79"/>
      <c r="H24" s="80"/>
      <c r="I24" s="40"/>
      <c r="Q24" s="39"/>
    </row>
    <row r="25" spans="1:22" s="38" customFormat="1" ht="18" customHeight="1" thickBot="1" x14ac:dyDescent="0.5">
      <c r="A25" s="22"/>
      <c r="B25" s="22"/>
      <c r="C25" s="77"/>
      <c r="E25" s="38" t="s">
        <v>188</v>
      </c>
      <c r="G25" s="463"/>
      <c r="H25" s="464"/>
      <c r="I25" s="465"/>
      <c r="J25" s="40"/>
      <c r="Q25" s="39"/>
    </row>
    <row r="26" spans="1:22" s="38" customFormat="1" ht="18" customHeight="1" thickBot="1" x14ac:dyDescent="0.5">
      <c r="A26" s="22"/>
      <c r="B26" s="22"/>
      <c r="C26" s="77"/>
      <c r="E26" s="38" t="s">
        <v>189</v>
      </c>
      <c r="G26" s="468"/>
      <c r="H26" s="469"/>
      <c r="I26" s="133" t="s">
        <v>192</v>
      </c>
      <c r="J26" s="81" t="s">
        <v>190</v>
      </c>
      <c r="K26" s="212" t="str">
        <f>IF(ISERROR(U30/U29),"",U30/U29)</f>
        <v/>
      </c>
      <c r="L26" s="38" t="s">
        <v>191</v>
      </c>
      <c r="Q26" s="39"/>
    </row>
    <row r="27" spans="1:22" s="38" customFormat="1" ht="18" customHeight="1" x14ac:dyDescent="0.45">
      <c r="A27" s="22"/>
      <c r="B27" s="22"/>
      <c r="C27" s="77"/>
      <c r="F27" s="78"/>
      <c r="G27" s="79"/>
      <c r="H27" s="80"/>
      <c r="I27" s="40"/>
      <c r="Q27" s="39"/>
    </row>
    <row r="28" spans="1:22" s="38" customFormat="1" ht="18" customHeight="1" thickBot="1" x14ac:dyDescent="0.5">
      <c r="F28" s="453" t="s">
        <v>64</v>
      </c>
      <c r="G28" s="454"/>
      <c r="H28" s="8" t="s">
        <v>22</v>
      </c>
      <c r="I28" s="132" t="str">
        <f>IF(ISERROR(DATE(自己チェック表の構成・入力の手順等!E21,自己チェック表の構成・入力の手順等!G21,1)),"",DATE(自己チェック表の構成・入力の手順等!E21,自己チェック表の構成・入力の手順等!G21,1))</f>
        <v/>
      </c>
      <c r="J28" s="132" t="str">
        <f>IF(ISERROR(EDATE(I28,1)),"",EDATE(I28,1))</f>
        <v/>
      </c>
      <c r="K28" s="132" t="str">
        <f t="shared" ref="K28:T28" si="2">IF(ISERROR(EDATE(J28,1)),"",EDATE(J28,1))</f>
        <v/>
      </c>
      <c r="L28" s="132" t="str">
        <f t="shared" si="2"/>
        <v/>
      </c>
      <c r="M28" s="132" t="str">
        <f t="shared" si="2"/>
        <v/>
      </c>
      <c r="N28" s="132" t="str">
        <f t="shared" si="2"/>
        <v/>
      </c>
      <c r="O28" s="132" t="str">
        <f t="shared" si="2"/>
        <v/>
      </c>
      <c r="P28" s="132" t="str">
        <f t="shared" si="2"/>
        <v/>
      </c>
      <c r="Q28" s="132" t="str">
        <f t="shared" si="2"/>
        <v/>
      </c>
      <c r="R28" s="132" t="str">
        <f t="shared" si="2"/>
        <v/>
      </c>
      <c r="S28" s="132" t="str">
        <f t="shared" si="2"/>
        <v/>
      </c>
      <c r="T28" s="132" t="str">
        <f t="shared" si="2"/>
        <v/>
      </c>
      <c r="U28" s="9" t="s">
        <v>23</v>
      </c>
      <c r="V28" s="45" t="s">
        <v>61</v>
      </c>
    </row>
    <row r="29" spans="1:22" s="38" customFormat="1" ht="18" customHeight="1" x14ac:dyDescent="0.45">
      <c r="F29" s="449" t="s">
        <v>51</v>
      </c>
      <c r="G29" s="450"/>
      <c r="H29" s="164" t="s">
        <v>24</v>
      </c>
      <c r="I29" s="189"/>
      <c r="J29" s="190"/>
      <c r="K29" s="190"/>
      <c r="L29" s="190"/>
      <c r="M29" s="190"/>
      <c r="N29" s="190"/>
      <c r="O29" s="190"/>
      <c r="P29" s="190"/>
      <c r="Q29" s="190"/>
      <c r="R29" s="190"/>
      <c r="S29" s="190"/>
      <c r="T29" s="191"/>
      <c r="U29" s="192" t="str">
        <f>IF(SUM(I29:T29)=0,"",SUM(I29:T29))</f>
        <v/>
      </c>
      <c r="V29" s="118" t="str">
        <f>IF(ISERROR(U29/12),"",U29/12)</f>
        <v/>
      </c>
    </row>
    <row r="30" spans="1:22" s="38" customFormat="1" ht="18" customHeight="1" thickBot="1" x14ac:dyDescent="0.5">
      <c r="F30" s="449" t="s">
        <v>52</v>
      </c>
      <c r="G30" s="450"/>
      <c r="H30" s="131" t="s">
        <v>25</v>
      </c>
      <c r="I30" s="169"/>
      <c r="J30" s="170"/>
      <c r="K30" s="170"/>
      <c r="L30" s="170"/>
      <c r="M30" s="170"/>
      <c r="N30" s="170"/>
      <c r="O30" s="170"/>
      <c r="P30" s="170"/>
      <c r="Q30" s="170"/>
      <c r="R30" s="170"/>
      <c r="S30" s="170"/>
      <c r="T30" s="171"/>
      <c r="U30" s="172" t="str">
        <f>IF(COUNTBLANK(I30:T30)=12,"",SUM(I30:T30))</f>
        <v/>
      </c>
      <c r="V30" s="168" t="str">
        <f>IF(ISERROR(U30/12),"",U30/12)</f>
        <v/>
      </c>
    </row>
    <row r="31" spans="1:22" s="38" customFormat="1" ht="18" customHeight="1" x14ac:dyDescent="0.45">
      <c r="F31" s="449" t="s">
        <v>27</v>
      </c>
      <c r="G31" s="450"/>
      <c r="H31" s="3" t="s">
        <v>26</v>
      </c>
      <c r="I31" s="193" t="str">
        <f>IF(I29*$G$26=0,"",I29*$G$26)</f>
        <v/>
      </c>
      <c r="J31" s="193" t="str">
        <f t="shared" ref="J31:T31" si="3">IF(J29*$G$26=0,"",J29*$G$26)</f>
        <v/>
      </c>
      <c r="K31" s="193" t="str">
        <f t="shared" si="3"/>
        <v/>
      </c>
      <c r="L31" s="193" t="str">
        <f t="shared" si="3"/>
        <v/>
      </c>
      <c r="M31" s="193" t="str">
        <f t="shared" si="3"/>
        <v/>
      </c>
      <c r="N31" s="193" t="str">
        <f t="shared" si="3"/>
        <v/>
      </c>
      <c r="O31" s="193" t="str">
        <f t="shared" si="3"/>
        <v/>
      </c>
      <c r="P31" s="193" t="str">
        <f t="shared" si="3"/>
        <v/>
      </c>
      <c r="Q31" s="193" t="str">
        <f t="shared" si="3"/>
        <v/>
      </c>
      <c r="R31" s="193" t="str">
        <f t="shared" si="3"/>
        <v/>
      </c>
      <c r="S31" s="193" t="str">
        <f t="shared" si="3"/>
        <v/>
      </c>
      <c r="T31" s="193" t="str">
        <f t="shared" si="3"/>
        <v/>
      </c>
      <c r="U31" s="194" t="str">
        <f>IF(ISERROR(U29*$G$26),"",U29*$G$26)</f>
        <v/>
      </c>
      <c r="V31" s="118" t="str">
        <f>IF(ISERROR(U31/12),"",U31/12)</f>
        <v/>
      </c>
    </row>
    <row r="32" spans="1:22" s="38" customFormat="1" ht="18" customHeight="1" x14ac:dyDescent="0.45">
      <c r="F32" s="74"/>
      <c r="G32" s="58"/>
      <c r="Q32" s="39"/>
    </row>
    <row r="33" spans="1:22" s="38" customFormat="1" ht="18" customHeight="1" thickBot="1" x14ac:dyDescent="0.5">
      <c r="A33" s="22"/>
      <c r="B33" s="22"/>
      <c r="C33" s="80" t="s">
        <v>105</v>
      </c>
      <c r="F33" s="78"/>
      <c r="G33" s="79"/>
      <c r="H33" s="80"/>
      <c r="I33" s="40"/>
      <c r="Q33" s="39"/>
    </row>
    <row r="34" spans="1:22" s="38" customFormat="1" ht="18" customHeight="1" thickBot="1" x14ac:dyDescent="0.5">
      <c r="A34" s="22"/>
      <c r="B34" s="22"/>
      <c r="C34" s="77"/>
      <c r="E34" s="38" t="s">
        <v>188</v>
      </c>
      <c r="G34" s="463"/>
      <c r="H34" s="464"/>
      <c r="I34" s="465"/>
      <c r="J34" s="40"/>
      <c r="Q34" s="39"/>
    </row>
    <row r="35" spans="1:22" s="38" customFormat="1" ht="18" customHeight="1" thickBot="1" x14ac:dyDescent="0.5">
      <c r="A35" s="22"/>
      <c r="B35" s="22"/>
      <c r="C35" s="77"/>
      <c r="E35" s="38" t="s">
        <v>189</v>
      </c>
      <c r="G35" s="468"/>
      <c r="H35" s="469"/>
      <c r="I35" s="133" t="s">
        <v>193</v>
      </c>
      <c r="J35" s="81" t="s">
        <v>190</v>
      </c>
      <c r="K35" s="212" t="str">
        <f>IF(ISERROR(U39/U38),"",U39/U38)</f>
        <v/>
      </c>
      <c r="L35" s="38" t="s">
        <v>191</v>
      </c>
      <c r="Q35" s="39"/>
    </row>
    <row r="36" spans="1:22" s="38" customFormat="1" ht="18" customHeight="1" x14ac:dyDescent="0.45">
      <c r="A36" s="22"/>
      <c r="B36" s="22"/>
      <c r="C36" s="77"/>
      <c r="F36" s="78"/>
      <c r="G36" s="79"/>
      <c r="H36" s="80"/>
      <c r="I36" s="40"/>
      <c r="Q36" s="39"/>
    </row>
    <row r="37" spans="1:22" s="38" customFormat="1" ht="18" customHeight="1" thickBot="1" x14ac:dyDescent="0.5">
      <c r="F37" s="453" t="s">
        <v>64</v>
      </c>
      <c r="G37" s="454"/>
      <c r="H37" s="8" t="s">
        <v>22</v>
      </c>
      <c r="I37" s="132" t="str">
        <f>IF(ISERROR(DATE(自己チェック表の構成・入力の手順等!E21,自己チェック表の構成・入力の手順等!G21,1)),"",DATE(自己チェック表の構成・入力の手順等!E21,自己チェック表の構成・入力の手順等!G21,1))</f>
        <v/>
      </c>
      <c r="J37" s="132" t="str">
        <f>IF(ISERROR(EDATE(I37,1)),"",EDATE(I37,1))</f>
        <v/>
      </c>
      <c r="K37" s="132" t="str">
        <f t="shared" ref="K37:T37" si="4">IF(ISERROR(EDATE(J37,1)),"",EDATE(J37,1))</f>
        <v/>
      </c>
      <c r="L37" s="132" t="str">
        <f t="shared" si="4"/>
        <v/>
      </c>
      <c r="M37" s="132" t="str">
        <f t="shared" si="4"/>
        <v/>
      </c>
      <c r="N37" s="132" t="str">
        <f t="shared" si="4"/>
        <v/>
      </c>
      <c r="O37" s="132" t="str">
        <f t="shared" si="4"/>
        <v/>
      </c>
      <c r="P37" s="132" t="str">
        <f t="shared" si="4"/>
        <v/>
      </c>
      <c r="Q37" s="132" t="str">
        <f t="shared" si="4"/>
        <v/>
      </c>
      <c r="R37" s="132" t="str">
        <f t="shared" si="4"/>
        <v/>
      </c>
      <c r="S37" s="132" t="str">
        <f t="shared" si="4"/>
        <v/>
      </c>
      <c r="T37" s="132" t="str">
        <f t="shared" si="4"/>
        <v/>
      </c>
      <c r="U37" s="9" t="s">
        <v>23</v>
      </c>
      <c r="V37" s="45" t="s">
        <v>61</v>
      </c>
    </row>
    <row r="38" spans="1:22" s="38" customFormat="1" ht="18" customHeight="1" x14ac:dyDescent="0.45">
      <c r="F38" s="449" t="s">
        <v>51</v>
      </c>
      <c r="G38" s="450"/>
      <c r="H38" s="164" t="s">
        <v>194</v>
      </c>
      <c r="I38" s="189"/>
      <c r="J38" s="190"/>
      <c r="K38" s="190"/>
      <c r="L38" s="190"/>
      <c r="M38" s="190"/>
      <c r="N38" s="190"/>
      <c r="O38" s="190"/>
      <c r="P38" s="190"/>
      <c r="Q38" s="190"/>
      <c r="R38" s="190"/>
      <c r="S38" s="190"/>
      <c r="T38" s="191"/>
      <c r="U38" s="192" t="str">
        <f>IF(SUM(I38:T38)=0,"",SUM(I38:T38))</f>
        <v/>
      </c>
      <c r="V38" s="118" t="str">
        <f>IF(ISERROR(U38/12),"",U38/12)</f>
        <v/>
      </c>
    </row>
    <row r="39" spans="1:22" s="38" customFormat="1" ht="18" customHeight="1" thickBot="1" x14ac:dyDescent="0.5">
      <c r="F39" s="449" t="s">
        <v>52</v>
      </c>
      <c r="G39" s="450"/>
      <c r="H39" s="131" t="s">
        <v>25</v>
      </c>
      <c r="I39" s="169"/>
      <c r="J39" s="170"/>
      <c r="K39" s="170"/>
      <c r="L39" s="170"/>
      <c r="M39" s="170"/>
      <c r="N39" s="170"/>
      <c r="O39" s="170"/>
      <c r="P39" s="170"/>
      <c r="Q39" s="170"/>
      <c r="R39" s="170"/>
      <c r="S39" s="170"/>
      <c r="T39" s="171"/>
      <c r="U39" s="172" t="str">
        <f>IF(COUNTBLANK(I39:T39)=12,"",SUM(I39:T39))</f>
        <v/>
      </c>
      <c r="V39" s="168" t="str">
        <f>IF(ISERROR(U39/12),"",U39/12)</f>
        <v/>
      </c>
    </row>
    <row r="40" spans="1:22" s="38" customFormat="1" ht="18" customHeight="1" x14ac:dyDescent="0.45">
      <c r="F40" s="449" t="s">
        <v>27</v>
      </c>
      <c r="G40" s="450"/>
      <c r="H40" s="3" t="s">
        <v>26</v>
      </c>
      <c r="I40" s="193" t="str">
        <f>IF(I38*$G$35=0,"",I38*$G$35)</f>
        <v/>
      </c>
      <c r="J40" s="193" t="str">
        <f t="shared" ref="J40:T40" si="5">IF(J38*$G$35=0,"",J38*$G$35)</f>
        <v/>
      </c>
      <c r="K40" s="193" t="str">
        <f t="shared" si="5"/>
        <v/>
      </c>
      <c r="L40" s="193" t="str">
        <f t="shared" si="5"/>
        <v/>
      </c>
      <c r="M40" s="193" t="str">
        <f t="shared" si="5"/>
        <v/>
      </c>
      <c r="N40" s="193" t="str">
        <f t="shared" si="5"/>
        <v/>
      </c>
      <c r="O40" s="193" t="str">
        <f t="shared" si="5"/>
        <v/>
      </c>
      <c r="P40" s="193" t="str">
        <f t="shared" si="5"/>
        <v/>
      </c>
      <c r="Q40" s="193" t="str">
        <f t="shared" si="5"/>
        <v/>
      </c>
      <c r="R40" s="193" t="str">
        <f t="shared" si="5"/>
        <v/>
      </c>
      <c r="S40" s="193" t="str">
        <f t="shared" si="5"/>
        <v/>
      </c>
      <c r="T40" s="193" t="str">
        <f t="shared" si="5"/>
        <v/>
      </c>
      <c r="U40" s="194" t="str">
        <f>IF(ISERROR(U38*$G$35),"",U38*$G$35)</f>
        <v/>
      </c>
      <c r="V40" s="118" t="str">
        <f>IF(ISERROR(U40/12),"",U40/12)</f>
        <v/>
      </c>
    </row>
    <row r="41" spans="1:22" s="38" customFormat="1" ht="18" customHeight="1" x14ac:dyDescent="0.45">
      <c r="F41" s="74"/>
      <c r="G41" s="58"/>
      <c r="Q41" s="39"/>
    </row>
    <row r="42" spans="1:22" s="38" customFormat="1" ht="18" customHeight="1" thickBot="1" x14ac:dyDescent="0.5">
      <c r="A42" s="22"/>
      <c r="B42" s="22"/>
      <c r="C42" s="80" t="s">
        <v>106</v>
      </c>
      <c r="F42" s="78"/>
      <c r="G42" s="79"/>
      <c r="H42" s="80"/>
      <c r="I42" s="40"/>
      <c r="Q42" s="39"/>
    </row>
    <row r="43" spans="1:22" s="38" customFormat="1" ht="18" customHeight="1" thickBot="1" x14ac:dyDescent="0.5">
      <c r="A43" s="22"/>
      <c r="B43" s="22"/>
      <c r="C43" s="77"/>
      <c r="E43" s="38" t="s">
        <v>195</v>
      </c>
      <c r="G43" s="460"/>
      <c r="H43" s="461"/>
      <c r="I43" s="462"/>
      <c r="J43" s="40"/>
      <c r="Q43" s="39"/>
    </row>
    <row r="44" spans="1:22" s="38" customFormat="1" ht="18" customHeight="1" x14ac:dyDescent="0.45">
      <c r="A44" s="22"/>
      <c r="B44" s="22"/>
      <c r="C44" s="77"/>
      <c r="F44" s="78"/>
      <c r="G44" s="79"/>
      <c r="H44" s="80"/>
      <c r="I44" s="40"/>
      <c r="Q44" s="39"/>
    </row>
    <row r="45" spans="1:22" s="38" customFormat="1" ht="18" customHeight="1" thickBot="1" x14ac:dyDescent="0.5">
      <c r="F45" s="453" t="s">
        <v>64</v>
      </c>
      <c r="G45" s="454"/>
      <c r="H45" s="8" t="s">
        <v>22</v>
      </c>
      <c r="I45" s="132" t="str">
        <f>IF(ISERROR(DATE(自己チェック表の構成・入力の手順等!E21,自己チェック表の構成・入力の手順等!G21,1)),"",DATE(自己チェック表の構成・入力の手順等!E21,自己チェック表の構成・入力の手順等!G21,1))</f>
        <v/>
      </c>
      <c r="J45" s="132" t="str">
        <f>IF(ISERROR(EDATE(I45,1)),"",EDATE(I45,1))</f>
        <v/>
      </c>
      <c r="K45" s="132" t="str">
        <f t="shared" ref="K45:T45" si="6">IF(ISERROR(EDATE(J45,1)),"",EDATE(J45,1))</f>
        <v/>
      </c>
      <c r="L45" s="132" t="str">
        <f t="shared" si="6"/>
        <v/>
      </c>
      <c r="M45" s="132" t="str">
        <f t="shared" si="6"/>
        <v/>
      </c>
      <c r="N45" s="132" t="str">
        <f t="shared" si="6"/>
        <v/>
      </c>
      <c r="O45" s="132" t="str">
        <f t="shared" si="6"/>
        <v/>
      </c>
      <c r="P45" s="132" t="str">
        <f t="shared" si="6"/>
        <v/>
      </c>
      <c r="Q45" s="132" t="str">
        <f t="shared" si="6"/>
        <v/>
      </c>
      <c r="R45" s="132" t="str">
        <f t="shared" si="6"/>
        <v/>
      </c>
      <c r="S45" s="132" t="str">
        <f t="shared" si="6"/>
        <v/>
      </c>
      <c r="T45" s="132" t="str">
        <f t="shared" si="6"/>
        <v/>
      </c>
      <c r="U45" s="9" t="s">
        <v>23</v>
      </c>
      <c r="V45" s="45" t="s">
        <v>61</v>
      </c>
    </row>
    <row r="46" spans="1:22" s="38" customFormat="1" ht="18" customHeight="1" thickBot="1" x14ac:dyDescent="0.5">
      <c r="F46" s="449" t="s">
        <v>113</v>
      </c>
      <c r="G46" s="450"/>
      <c r="H46" s="164" t="s">
        <v>196</v>
      </c>
      <c r="I46" s="195"/>
      <c r="J46" s="196"/>
      <c r="K46" s="196"/>
      <c r="L46" s="196"/>
      <c r="M46" s="196"/>
      <c r="N46" s="196"/>
      <c r="O46" s="196"/>
      <c r="P46" s="196"/>
      <c r="Q46" s="196"/>
      <c r="R46" s="196"/>
      <c r="S46" s="196"/>
      <c r="T46" s="197"/>
      <c r="U46" s="192" t="str">
        <f>IF(SUM(I46:T46)=0,"",SUM(I46:T46))</f>
        <v/>
      </c>
      <c r="V46" s="118" t="str">
        <f>IF(ISERROR(U46/12),"",U46/12)</f>
        <v/>
      </c>
    </row>
    <row r="47" spans="1:22" s="38" customFormat="1" ht="18" customHeight="1" x14ac:dyDescent="0.45">
      <c r="F47" s="74"/>
      <c r="G47" s="58"/>
      <c r="Q47" s="39"/>
    </row>
    <row r="48" spans="1:22" s="38" customFormat="1" ht="18" customHeight="1" thickBot="1" x14ac:dyDescent="0.5">
      <c r="A48" s="22"/>
      <c r="B48" s="22"/>
      <c r="C48" s="80" t="s">
        <v>107</v>
      </c>
      <c r="F48" s="78"/>
      <c r="G48" s="79"/>
      <c r="H48" s="80"/>
      <c r="I48" s="40"/>
      <c r="Q48" s="39"/>
    </row>
    <row r="49" spans="1:22" s="38" customFormat="1" ht="18" customHeight="1" thickBot="1" x14ac:dyDescent="0.5">
      <c r="A49" s="22"/>
      <c r="B49" s="22"/>
      <c r="C49" s="77"/>
      <c r="E49" s="38" t="s">
        <v>195</v>
      </c>
      <c r="G49" s="460"/>
      <c r="H49" s="461"/>
      <c r="I49" s="462"/>
      <c r="J49" s="40"/>
      <c r="Q49" s="39"/>
    </row>
    <row r="50" spans="1:22" s="38" customFormat="1" ht="18" customHeight="1" x14ac:dyDescent="0.45">
      <c r="A50" s="22"/>
      <c r="B50" s="22"/>
      <c r="C50" s="77"/>
      <c r="F50" s="78"/>
      <c r="G50" s="79"/>
      <c r="H50" s="80"/>
      <c r="I50" s="40"/>
      <c r="Q50" s="39"/>
    </row>
    <row r="51" spans="1:22" s="38" customFormat="1" ht="18" customHeight="1" thickBot="1" x14ac:dyDescent="0.5">
      <c r="F51" s="453" t="s">
        <v>64</v>
      </c>
      <c r="G51" s="454"/>
      <c r="H51" s="8" t="s">
        <v>22</v>
      </c>
      <c r="I51" s="132" t="str">
        <f>IF(ISERROR(DATE(自己チェック表の構成・入力の手順等!E21,自己チェック表の構成・入力の手順等!G21,1)),"",DATE(自己チェック表の構成・入力の手順等!E21,自己チェック表の構成・入力の手順等!G21,1))</f>
        <v/>
      </c>
      <c r="J51" s="132" t="str">
        <f>IF(ISERROR(EDATE(I51,1)),"",EDATE(I51,1))</f>
        <v/>
      </c>
      <c r="K51" s="132" t="str">
        <f t="shared" ref="K51:T51" si="7">IF(ISERROR(EDATE(J51,1)),"",EDATE(J51,1))</f>
        <v/>
      </c>
      <c r="L51" s="132" t="str">
        <f t="shared" si="7"/>
        <v/>
      </c>
      <c r="M51" s="132" t="str">
        <f t="shared" si="7"/>
        <v/>
      </c>
      <c r="N51" s="132" t="str">
        <f t="shared" si="7"/>
        <v/>
      </c>
      <c r="O51" s="132" t="str">
        <f t="shared" si="7"/>
        <v/>
      </c>
      <c r="P51" s="132" t="str">
        <f t="shared" si="7"/>
        <v/>
      </c>
      <c r="Q51" s="132" t="str">
        <f t="shared" si="7"/>
        <v/>
      </c>
      <c r="R51" s="132" t="str">
        <f t="shared" si="7"/>
        <v/>
      </c>
      <c r="S51" s="132" t="str">
        <f t="shared" si="7"/>
        <v/>
      </c>
      <c r="T51" s="132" t="str">
        <f t="shared" si="7"/>
        <v/>
      </c>
      <c r="U51" s="9" t="s">
        <v>23</v>
      </c>
      <c r="V51" s="45" t="s">
        <v>61</v>
      </c>
    </row>
    <row r="52" spans="1:22" s="38" customFormat="1" ht="18" customHeight="1" thickBot="1" x14ac:dyDescent="0.5">
      <c r="F52" s="449" t="s">
        <v>113</v>
      </c>
      <c r="G52" s="450"/>
      <c r="H52" s="164" t="s">
        <v>194</v>
      </c>
      <c r="I52" s="195"/>
      <c r="J52" s="196"/>
      <c r="K52" s="196"/>
      <c r="L52" s="196"/>
      <c r="M52" s="196"/>
      <c r="N52" s="196"/>
      <c r="O52" s="196"/>
      <c r="P52" s="196"/>
      <c r="Q52" s="196"/>
      <c r="R52" s="196"/>
      <c r="S52" s="196"/>
      <c r="T52" s="197"/>
      <c r="U52" s="192" t="str">
        <f>IF(SUM(I52:T52)=0,"",SUM(I52:T52))</f>
        <v/>
      </c>
      <c r="V52" s="118" t="str">
        <f>IF(ISERROR(U52/12),"",U52/12)</f>
        <v/>
      </c>
    </row>
    <row r="53" spans="1:22" s="38" customFormat="1" ht="18" customHeight="1" x14ac:dyDescent="0.45">
      <c r="F53" s="74"/>
      <c r="G53" s="58"/>
      <c r="Q53" s="39"/>
    </row>
    <row r="54" spans="1:22" s="38" customFormat="1" ht="18" customHeight="1" x14ac:dyDescent="0.45">
      <c r="C54" s="76" t="s">
        <v>111</v>
      </c>
      <c r="F54" s="74"/>
      <c r="G54" s="58"/>
      <c r="Q54" s="39"/>
    </row>
    <row r="55" spans="1:22" s="38" customFormat="1" ht="18" customHeight="1" x14ac:dyDescent="0.45">
      <c r="C55" s="211" t="s">
        <v>216</v>
      </c>
      <c r="F55" s="74"/>
      <c r="G55" s="58"/>
      <c r="Q55" s="39"/>
    </row>
    <row r="56" spans="1:22" s="38" customFormat="1" ht="18" customHeight="1" x14ac:dyDescent="0.45">
      <c r="C56" s="211" t="s">
        <v>197</v>
      </c>
      <c r="F56" s="74"/>
      <c r="G56" s="58"/>
      <c r="Q56" s="39"/>
    </row>
    <row r="57" spans="1:22" s="38" customFormat="1" ht="18" customHeight="1" x14ac:dyDescent="0.45">
      <c r="C57" s="98"/>
      <c r="F57" s="74"/>
      <c r="G57" s="58"/>
      <c r="Q57" s="39"/>
    </row>
    <row r="58" spans="1:22" s="38" customFormat="1" ht="18" customHeight="1" thickBot="1" x14ac:dyDescent="0.5">
      <c r="C58" s="38" t="s">
        <v>198</v>
      </c>
      <c r="F58" s="77"/>
      <c r="Q58" s="39"/>
    </row>
    <row r="59" spans="1:22" s="38" customFormat="1" ht="18" customHeight="1" thickBot="1" x14ac:dyDescent="0.5">
      <c r="A59" s="22"/>
      <c r="B59" s="22"/>
      <c r="C59" s="77"/>
      <c r="E59" s="38" t="s">
        <v>189</v>
      </c>
      <c r="G59" s="457">
        <v>2.3199999999999998</v>
      </c>
      <c r="H59" s="458"/>
      <c r="I59" t="s">
        <v>199</v>
      </c>
      <c r="J59" s="81"/>
      <c r="K59" s="239"/>
      <c r="L59"/>
      <c r="M59" s="130"/>
      <c r="Q59" s="39"/>
    </row>
    <row r="60" spans="1:22" s="38" customFormat="1" ht="18" customHeight="1" x14ac:dyDescent="0.45">
      <c r="A60" s="22"/>
      <c r="B60" s="22"/>
      <c r="C60" s="77"/>
      <c r="F60" s="78"/>
      <c r="G60" s="79"/>
      <c r="H60" s="80"/>
      <c r="I60" s="40"/>
      <c r="Q60" s="39"/>
    </row>
    <row r="61" spans="1:22" s="38" customFormat="1" ht="18" customHeight="1" thickBot="1" x14ac:dyDescent="0.5">
      <c r="F61" s="453" t="s">
        <v>64</v>
      </c>
      <c r="G61" s="454"/>
      <c r="H61" s="8" t="s">
        <v>22</v>
      </c>
      <c r="I61" s="132" t="str">
        <f>IF(ISERROR(DATE(自己チェック表の構成・入力の手順等!E21,自己チェック表の構成・入力の手順等!G21,1)),"",DATE(自己チェック表の構成・入力の手順等!E21,自己チェック表の構成・入力の手順等!G21,1))</f>
        <v/>
      </c>
      <c r="J61" s="132" t="str">
        <f>IF(ISERROR(EDATE(I61,1)),"",EDATE(I61,1))</f>
        <v/>
      </c>
      <c r="K61" s="132" t="str">
        <f t="shared" ref="K61:T61" si="8">IF(ISERROR(EDATE(J61,1)),"",EDATE(J61,1))</f>
        <v/>
      </c>
      <c r="L61" s="132" t="str">
        <f t="shared" si="8"/>
        <v/>
      </c>
      <c r="M61" s="132" t="str">
        <f t="shared" si="8"/>
        <v/>
      </c>
      <c r="N61" s="132" t="str">
        <f t="shared" si="8"/>
        <v/>
      </c>
      <c r="O61" s="132" t="str">
        <f t="shared" si="8"/>
        <v/>
      </c>
      <c r="P61" s="132" t="str">
        <f t="shared" si="8"/>
        <v/>
      </c>
      <c r="Q61" s="132" t="str">
        <f t="shared" si="8"/>
        <v/>
      </c>
      <c r="R61" s="132" t="str">
        <f t="shared" si="8"/>
        <v/>
      </c>
      <c r="S61" s="132" t="str">
        <f t="shared" si="8"/>
        <v/>
      </c>
      <c r="T61" s="132" t="str">
        <f t="shared" si="8"/>
        <v/>
      </c>
      <c r="U61" s="9" t="s">
        <v>23</v>
      </c>
      <c r="V61" s="45" t="s">
        <v>61</v>
      </c>
    </row>
    <row r="62" spans="1:22" s="38" customFormat="1" ht="18" customHeight="1" x14ac:dyDescent="0.45">
      <c r="F62" s="449" t="s">
        <v>51</v>
      </c>
      <c r="G62" s="450"/>
      <c r="H62" s="164" t="s">
        <v>118</v>
      </c>
      <c r="I62" s="189"/>
      <c r="J62" s="190"/>
      <c r="K62" s="190"/>
      <c r="L62" s="190"/>
      <c r="M62" s="190"/>
      <c r="N62" s="190"/>
      <c r="O62" s="190"/>
      <c r="P62" s="190"/>
      <c r="Q62" s="190"/>
      <c r="R62" s="190"/>
      <c r="S62" s="190"/>
      <c r="T62" s="191"/>
      <c r="U62" s="192" t="str">
        <f>IF(SUM(I62:T62)=0,"",SUM(I62:T62))</f>
        <v/>
      </c>
      <c r="V62" s="118" t="str">
        <f>IF(ISERROR(U62/12),"",U62/12)</f>
        <v/>
      </c>
    </row>
    <row r="63" spans="1:22" s="38" customFormat="1" ht="18" customHeight="1" thickBot="1" x14ac:dyDescent="0.5">
      <c r="F63" s="449" t="s">
        <v>52</v>
      </c>
      <c r="G63" s="450"/>
      <c r="H63" s="131" t="s">
        <v>25</v>
      </c>
      <c r="I63" s="169"/>
      <c r="J63" s="170"/>
      <c r="K63" s="170"/>
      <c r="L63" s="170"/>
      <c r="M63" s="170"/>
      <c r="N63" s="170"/>
      <c r="O63" s="170"/>
      <c r="P63" s="170"/>
      <c r="Q63" s="170"/>
      <c r="R63" s="170"/>
      <c r="S63" s="170"/>
      <c r="T63" s="171"/>
      <c r="U63" s="172" t="str">
        <f>IF(COUNTBLANK(I63:T63)=12,"",SUM(I63:T63))</f>
        <v/>
      </c>
      <c r="V63" s="168" t="str">
        <f>IF(ISERROR(U63/12),"",U63/12)</f>
        <v/>
      </c>
    </row>
    <row r="64" spans="1:22" s="38" customFormat="1" ht="18" customHeight="1" x14ac:dyDescent="0.45">
      <c r="F64" s="449" t="s">
        <v>27</v>
      </c>
      <c r="G64" s="450"/>
      <c r="H64" s="3" t="s">
        <v>26</v>
      </c>
      <c r="I64" s="193" t="str">
        <f>IF(I62*$G$59=0,"",I62*$G$59)</f>
        <v/>
      </c>
      <c r="J64" s="193" t="str">
        <f t="shared" ref="J64:T64" si="9">IF(J62*$G$59=0,"",J62*$G$59)</f>
        <v/>
      </c>
      <c r="K64" s="193" t="str">
        <f t="shared" si="9"/>
        <v/>
      </c>
      <c r="L64" s="193" t="str">
        <f t="shared" si="9"/>
        <v/>
      </c>
      <c r="M64" s="193" t="str">
        <f t="shared" si="9"/>
        <v/>
      </c>
      <c r="N64" s="193" t="str">
        <f t="shared" si="9"/>
        <v/>
      </c>
      <c r="O64" s="193" t="str">
        <f t="shared" si="9"/>
        <v/>
      </c>
      <c r="P64" s="193" t="str">
        <f t="shared" si="9"/>
        <v/>
      </c>
      <c r="Q64" s="193" t="str">
        <f t="shared" si="9"/>
        <v/>
      </c>
      <c r="R64" s="193" t="str">
        <f t="shared" si="9"/>
        <v/>
      </c>
      <c r="S64" s="193" t="str">
        <f t="shared" si="9"/>
        <v/>
      </c>
      <c r="T64" s="193" t="str">
        <f t="shared" si="9"/>
        <v/>
      </c>
      <c r="U64" s="194" t="str">
        <f>IF(ISERROR(U62*$G$59),"",U62*$G$59)</f>
        <v/>
      </c>
      <c r="V64" s="118" t="str">
        <f>IF(ISERROR(U64/12),"",U64/12)</f>
        <v/>
      </c>
    </row>
    <row r="65" spans="1:22" s="38" customFormat="1" ht="18" customHeight="1" x14ac:dyDescent="0.45">
      <c r="F65" s="74"/>
      <c r="G65" s="75"/>
      <c r="H65" s="4"/>
      <c r="I65" s="4"/>
      <c r="J65" s="4"/>
      <c r="K65" s="4"/>
      <c r="L65" s="4"/>
      <c r="M65" s="4"/>
      <c r="N65" s="4"/>
      <c r="O65" s="4"/>
      <c r="P65" s="4"/>
      <c r="Q65" s="5"/>
      <c r="R65" s="4"/>
      <c r="S65" s="4"/>
      <c r="T65" s="4"/>
      <c r="U65" s="4"/>
    </row>
    <row r="66" spans="1:22" s="38" customFormat="1" ht="18" customHeight="1" thickBot="1" x14ac:dyDescent="0.5">
      <c r="C66" s="38" t="s">
        <v>200</v>
      </c>
      <c r="Q66" s="39"/>
    </row>
    <row r="67" spans="1:22" s="38" customFormat="1" ht="18" customHeight="1" thickBot="1" x14ac:dyDescent="0.5">
      <c r="A67" s="22"/>
      <c r="B67" s="22"/>
      <c r="C67" s="77"/>
      <c r="E67" s="38" t="s">
        <v>189</v>
      </c>
      <c r="G67" s="457">
        <v>2.58</v>
      </c>
      <c r="H67" s="458"/>
      <c r="I67" t="s">
        <v>175</v>
      </c>
      <c r="J67" s="81"/>
      <c r="K67" s="239"/>
      <c r="L67"/>
      <c r="M67" s="130"/>
      <c r="Q67" s="39"/>
    </row>
    <row r="68" spans="1:22" s="38" customFormat="1" ht="18" customHeight="1" x14ac:dyDescent="0.45">
      <c r="A68" s="22"/>
      <c r="B68" s="22"/>
      <c r="C68" s="77"/>
      <c r="F68" s="78"/>
      <c r="G68" s="79"/>
      <c r="H68" s="80"/>
      <c r="I68" s="40"/>
      <c r="Q68" s="39"/>
    </row>
    <row r="69" spans="1:22" s="38" customFormat="1" ht="18" customHeight="1" thickBot="1" x14ac:dyDescent="0.5">
      <c r="F69" s="453" t="s">
        <v>64</v>
      </c>
      <c r="G69" s="454"/>
      <c r="H69" s="8" t="s">
        <v>22</v>
      </c>
      <c r="I69" s="132" t="str">
        <f>IF(ISERROR(DATE(自己チェック表の構成・入力の手順等!E21,自己チェック表の構成・入力の手順等!G21,1)),"",DATE(自己チェック表の構成・入力の手順等!E21,自己チェック表の構成・入力の手順等!G21,1))</f>
        <v/>
      </c>
      <c r="J69" s="132" t="str">
        <f>IF(ISERROR(EDATE(I69,1)),"",EDATE(I69,1))</f>
        <v/>
      </c>
      <c r="K69" s="132" t="str">
        <f t="shared" ref="K69:T69" si="10">IF(ISERROR(EDATE(J69,1)),"",EDATE(J69,1))</f>
        <v/>
      </c>
      <c r="L69" s="132" t="str">
        <f t="shared" si="10"/>
        <v/>
      </c>
      <c r="M69" s="132" t="str">
        <f t="shared" si="10"/>
        <v/>
      </c>
      <c r="N69" s="132" t="str">
        <f t="shared" si="10"/>
        <v/>
      </c>
      <c r="O69" s="132" t="str">
        <f t="shared" si="10"/>
        <v/>
      </c>
      <c r="P69" s="132" t="str">
        <f t="shared" si="10"/>
        <v/>
      </c>
      <c r="Q69" s="132" t="str">
        <f t="shared" si="10"/>
        <v/>
      </c>
      <c r="R69" s="132" t="str">
        <f t="shared" si="10"/>
        <v/>
      </c>
      <c r="S69" s="132" t="str">
        <f t="shared" si="10"/>
        <v/>
      </c>
      <c r="T69" s="132" t="str">
        <f t="shared" si="10"/>
        <v/>
      </c>
      <c r="U69" s="9" t="s">
        <v>23</v>
      </c>
      <c r="V69" s="45" t="s">
        <v>61</v>
      </c>
    </row>
    <row r="70" spans="1:22" s="38" customFormat="1" ht="18" customHeight="1" x14ac:dyDescent="0.45">
      <c r="F70" s="449" t="s">
        <v>51</v>
      </c>
      <c r="G70" s="450"/>
      <c r="H70" s="164" t="s">
        <v>201</v>
      </c>
      <c r="I70" s="189"/>
      <c r="J70" s="190"/>
      <c r="K70" s="190"/>
      <c r="L70" s="190"/>
      <c r="M70" s="190"/>
      <c r="N70" s="190"/>
      <c r="O70" s="190"/>
      <c r="P70" s="190"/>
      <c r="Q70" s="190"/>
      <c r="R70" s="190"/>
      <c r="S70" s="190"/>
      <c r="T70" s="191"/>
      <c r="U70" s="192" t="str">
        <f>IF(SUM(I70:T70)=0,"",SUM(I70:T70))</f>
        <v/>
      </c>
      <c r="V70" s="118" t="str">
        <f>IF(ISERROR(U70/12),"",U70/12)</f>
        <v/>
      </c>
    </row>
    <row r="71" spans="1:22" s="38" customFormat="1" ht="18" customHeight="1" thickBot="1" x14ac:dyDescent="0.5">
      <c r="F71" s="449" t="s">
        <v>52</v>
      </c>
      <c r="G71" s="450"/>
      <c r="H71" s="131" t="s">
        <v>25</v>
      </c>
      <c r="I71" s="169"/>
      <c r="J71" s="170"/>
      <c r="K71" s="170"/>
      <c r="L71" s="170"/>
      <c r="M71" s="170"/>
      <c r="N71" s="170"/>
      <c r="O71" s="170"/>
      <c r="P71" s="170"/>
      <c r="Q71" s="170"/>
      <c r="R71" s="170"/>
      <c r="S71" s="170"/>
      <c r="T71" s="171"/>
      <c r="U71" s="172" t="str">
        <f>IF(COUNTBLANK(I71:T71)=12,"",SUM(I71:T71))</f>
        <v/>
      </c>
      <c r="V71" s="168" t="str">
        <f>IF(ISERROR(U71/12),"",U71/12)</f>
        <v/>
      </c>
    </row>
    <row r="72" spans="1:22" s="38" customFormat="1" ht="18" customHeight="1" x14ac:dyDescent="0.45">
      <c r="F72" s="449" t="s">
        <v>27</v>
      </c>
      <c r="G72" s="450"/>
      <c r="H72" s="3" t="s">
        <v>26</v>
      </c>
      <c r="I72" s="193" t="str">
        <f>IF(I70*$G$67=0,"",I70*$G$67)</f>
        <v/>
      </c>
      <c r="J72" s="193" t="str">
        <f t="shared" ref="J72:T72" si="11">IF(J70*$G$67=0,"",J70*$G$67)</f>
        <v/>
      </c>
      <c r="K72" s="193" t="str">
        <f t="shared" si="11"/>
        <v/>
      </c>
      <c r="L72" s="193" t="str">
        <f t="shared" si="11"/>
        <v/>
      </c>
      <c r="M72" s="193" t="str">
        <f t="shared" si="11"/>
        <v/>
      </c>
      <c r="N72" s="193" t="str">
        <f t="shared" si="11"/>
        <v/>
      </c>
      <c r="O72" s="193" t="str">
        <f t="shared" si="11"/>
        <v/>
      </c>
      <c r="P72" s="193" t="str">
        <f t="shared" si="11"/>
        <v/>
      </c>
      <c r="Q72" s="193" t="str">
        <f t="shared" si="11"/>
        <v/>
      </c>
      <c r="R72" s="193" t="str">
        <f t="shared" si="11"/>
        <v/>
      </c>
      <c r="S72" s="193" t="str">
        <f t="shared" si="11"/>
        <v/>
      </c>
      <c r="T72" s="193" t="str">
        <f t="shared" si="11"/>
        <v/>
      </c>
      <c r="U72" s="194" t="str">
        <f>IF(ISERROR(U70*$G$67),"",U70*$G$67)</f>
        <v/>
      </c>
      <c r="V72" s="118" t="str">
        <f>IF(ISERROR(U72/12),"",U72/12)</f>
        <v/>
      </c>
    </row>
    <row r="73" spans="1:22" s="38" customFormat="1" ht="18" customHeight="1" x14ac:dyDescent="0.45">
      <c r="F73" s="74"/>
      <c r="G73" s="75"/>
      <c r="Q73" s="39"/>
    </row>
    <row r="74" spans="1:22" s="38" customFormat="1" ht="18" customHeight="1" thickBot="1" x14ac:dyDescent="0.5">
      <c r="C74" s="38" t="s">
        <v>202</v>
      </c>
      <c r="Q74" s="39"/>
    </row>
    <row r="75" spans="1:22" s="38" customFormat="1" ht="18" customHeight="1" thickBot="1" x14ac:dyDescent="0.5">
      <c r="A75" s="22"/>
      <c r="B75" s="22"/>
      <c r="C75" s="77"/>
      <c r="E75" s="38" t="s">
        <v>189</v>
      </c>
      <c r="G75" s="457">
        <v>2.4900000000000002</v>
      </c>
      <c r="H75" s="458"/>
      <c r="I75" t="s">
        <v>199</v>
      </c>
      <c r="J75" s="81"/>
      <c r="K75" s="239"/>
      <c r="L75"/>
      <c r="M75" s="130"/>
      <c r="Q75" s="39"/>
    </row>
    <row r="76" spans="1:22" s="38" customFormat="1" ht="18" customHeight="1" x14ac:dyDescent="0.45">
      <c r="A76" s="22"/>
      <c r="B76" s="22"/>
      <c r="C76" s="77"/>
      <c r="F76" s="78"/>
      <c r="G76" s="79"/>
      <c r="H76" s="80"/>
      <c r="I76" s="40"/>
      <c r="Q76" s="39"/>
    </row>
    <row r="77" spans="1:22" s="38" customFormat="1" ht="18" customHeight="1" thickBot="1" x14ac:dyDescent="0.5">
      <c r="F77" s="453" t="s">
        <v>64</v>
      </c>
      <c r="G77" s="454"/>
      <c r="H77" s="8" t="s">
        <v>22</v>
      </c>
      <c r="I77" s="132" t="str">
        <f>IF(ISERROR(DATE(自己チェック表の構成・入力の手順等!E21,自己チェック表の構成・入力の手順等!G21,1)),"",DATE(自己チェック表の構成・入力の手順等!E21,自己チェック表の構成・入力の手順等!G21,1))</f>
        <v/>
      </c>
      <c r="J77" s="132" t="str">
        <f>IF(ISERROR(EDATE(I77,1)),"",EDATE(I77,1))</f>
        <v/>
      </c>
      <c r="K77" s="132" t="str">
        <f t="shared" ref="K77:T77" si="12">IF(ISERROR(EDATE(J77,1)),"",EDATE(J77,1))</f>
        <v/>
      </c>
      <c r="L77" s="132" t="str">
        <f t="shared" si="12"/>
        <v/>
      </c>
      <c r="M77" s="132" t="str">
        <f t="shared" si="12"/>
        <v/>
      </c>
      <c r="N77" s="132" t="str">
        <f t="shared" si="12"/>
        <v/>
      </c>
      <c r="O77" s="132" t="str">
        <f t="shared" si="12"/>
        <v/>
      </c>
      <c r="P77" s="132" t="str">
        <f t="shared" si="12"/>
        <v/>
      </c>
      <c r="Q77" s="132" t="str">
        <f t="shared" si="12"/>
        <v/>
      </c>
      <c r="R77" s="132" t="str">
        <f t="shared" si="12"/>
        <v/>
      </c>
      <c r="S77" s="132" t="str">
        <f t="shared" si="12"/>
        <v/>
      </c>
      <c r="T77" s="132" t="str">
        <f t="shared" si="12"/>
        <v/>
      </c>
      <c r="U77" s="9" t="s">
        <v>23</v>
      </c>
      <c r="V77" s="45" t="s">
        <v>61</v>
      </c>
    </row>
    <row r="78" spans="1:22" s="38" customFormat="1" ht="18" customHeight="1" x14ac:dyDescent="0.45">
      <c r="F78" s="449" t="s">
        <v>51</v>
      </c>
      <c r="G78" s="450"/>
      <c r="H78" s="164" t="s">
        <v>203</v>
      </c>
      <c r="I78" s="189"/>
      <c r="J78" s="190"/>
      <c r="K78" s="190"/>
      <c r="L78" s="190"/>
      <c r="M78" s="190"/>
      <c r="N78" s="190"/>
      <c r="O78" s="190"/>
      <c r="P78" s="190"/>
      <c r="Q78" s="190"/>
      <c r="R78" s="190"/>
      <c r="S78" s="190"/>
      <c r="T78" s="191"/>
      <c r="U78" s="192" t="str">
        <f>IF(SUM(I78:T78)=0,"",SUM(I78:T78))</f>
        <v/>
      </c>
      <c r="V78" s="118" t="str">
        <f>IF(ISERROR(U78/12),"",U78/12)</f>
        <v/>
      </c>
    </row>
    <row r="79" spans="1:22" s="38" customFormat="1" ht="18" customHeight="1" thickBot="1" x14ac:dyDescent="0.5">
      <c r="F79" s="449" t="s">
        <v>52</v>
      </c>
      <c r="G79" s="450"/>
      <c r="H79" s="131" t="s">
        <v>25</v>
      </c>
      <c r="I79" s="169"/>
      <c r="J79" s="170"/>
      <c r="K79" s="170"/>
      <c r="L79" s="170"/>
      <c r="M79" s="170"/>
      <c r="N79" s="170"/>
      <c r="O79" s="170"/>
      <c r="P79" s="170"/>
      <c r="Q79" s="170"/>
      <c r="R79" s="170"/>
      <c r="S79" s="170"/>
      <c r="T79" s="171"/>
      <c r="U79" s="172" t="str">
        <f>IF(COUNTBLANK(I79:T79)=12,"",SUM(I79:T79))</f>
        <v/>
      </c>
      <c r="V79" s="168" t="str">
        <f>IF(ISERROR(U79/12),"",U79/12)</f>
        <v/>
      </c>
    </row>
    <row r="80" spans="1:22" s="38" customFormat="1" ht="18" customHeight="1" x14ac:dyDescent="0.45">
      <c r="F80" s="449" t="s">
        <v>27</v>
      </c>
      <c r="G80" s="450"/>
      <c r="H80" s="3" t="s">
        <v>26</v>
      </c>
      <c r="I80" s="193" t="str">
        <f>IF(I78*$G$75=0,"",I78*$G$75)</f>
        <v/>
      </c>
      <c r="J80" s="193" t="str">
        <f t="shared" ref="J80:T80" si="13">IF(J78*$G$75=0,"",J78*$G$75)</f>
        <v/>
      </c>
      <c r="K80" s="193" t="str">
        <f t="shared" si="13"/>
        <v/>
      </c>
      <c r="L80" s="193" t="str">
        <f t="shared" si="13"/>
        <v/>
      </c>
      <c r="M80" s="193" t="str">
        <f t="shared" si="13"/>
        <v/>
      </c>
      <c r="N80" s="193" t="str">
        <f t="shared" si="13"/>
        <v/>
      </c>
      <c r="O80" s="193" t="str">
        <f t="shared" si="13"/>
        <v/>
      </c>
      <c r="P80" s="193" t="str">
        <f t="shared" si="13"/>
        <v/>
      </c>
      <c r="Q80" s="193" t="str">
        <f t="shared" si="13"/>
        <v/>
      </c>
      <c r="R80" s="193" t="str">
        <f t="shared" si="13"/>
        <v/>
      </c>
      <c r="S80" s="193" t="str">
        <f t="shared" si="13"/>
        <v/>
      </c>
      <c r="T80" s="193" t="str">
        <f t="shared" si="13"/>
        <v/>
      </c>
      <c r="U80" s="194" t="str">
        <f>IF(ISERROR(U78*$G$75),"",U78*$G$75)</f>
        <v/>
      </c>
      <c r="V80" s="118" t="str">
        <f>IF(ISERROR(U80/12),"",U80/12)</f>
        <v/>
      </c>
    </row>
    <row r="81" spans="1:22" s="38" customFormat="1" ht="18" customHeight="1" x14ac:dyDescent="0.45">
      <c r="F81" s="74"/>
      <c r="G81" s="75"/>
      <c r="Q81" s="39"/>
    </row>
    <row r="82" spans="1:22" s="38" customFormat="1" ht="18" customHeight="1" thickBot="1" x14ac:dyDescent="0.5">
      <c r="C82" s="38" t="s">
        <v>204</v>
      </c>
      <c r="Q82" s="39"/>
    </row>
    <row r="83" spans="1:22" s="38" customFormat="1" ht="18" customHeight="1" thickBot="1" x14ac:dyDescent="0.5">
      <c r="A83" s="22"/>
      <c r="B83" s="22"/>
      <c r="C83" s="77"/>
      <c r="E83" s="38" t="s">
        <v>189</v>
      </c>
      <c r="G83" s="457">
        <v>2.71</v>
      </c>
      <c r="H83" s="458"/>
      <c r="I83" t="s">
        <v>199</v>
      </c>
      <c r="J83" s="81"/>
      <c r="K83" s="239"/>
      <c r="L83"/>
      <c r="M83" s="130"/>
      <c r="Q83" s="39"/>
    </row>
    <row r="84" spans="1:22" s="38" customFormat="1" ht="18" customHeight="1" x14ac:dyDescent="0.45">
      <c r="A84" s="22"/>
      <c r="B84" s="22"/>
      <c r="C84" s="77"/>
      <c r="F84" s="78"/>
      <c r="G84" s="79"/>
      <c r="H84" s="80"/>
      <c r="I84" s="40"/>
      <c r="Q84" s="39"/>
    </row>
    <row r="85" spans="1:22" s="38" customFormat="1" ht="18" customHeight="1" thickBot="1" x14ac:dyDescent="0.5">
      <c r="F85" s="453" t="s">
        <v>64</v>
      </c>
      <c r="G85" s="454"/>
      <c r="H85" s="8" t="s">
        <v>22</v>
      </c>
      <c r="I85" s="132" t="str">
        <f>IF(ISERROR(DATE(自己チェック表の構成・入力の手順等!E21,自己チェック表の構成・入力の手順等!G21,1)),"",DATE(自己チェック表の構成・入力の手順等!E21,自己チェック表の構成・入力の手順等!G21,1))</f>
        <v/>
      </c>
      <c r="J85" s="132" t="str">
        <f>IF(ISERROR(EDATE(I85,1)),"",EDATE(I85,1))</f>
        <v/>
      </c>
      <c r="K85" s="132" t="str">
        <f t="shared" ref="K85:T85" si="14">IF(ISERROR(EDATE(J85,1)),"",EDATE(J85,1))</f>
        <v/>
      </c>
      <c r="L85" s="132" t="str">
        <f t="shared" si="14"/>
        <v/>
      </c>
      <c r="M85" s="132" t="str">
        <f t="shared" si="14"/>
        <v/>
      </c>
      <c r="N85" s="132" t="str">
        <f t="shared" si="14"/>
        <v/>
      </c>
      <c r="O85" s="132" t="str">
        <f t="shared" si="14"/>
        <v/>
      </c>
      <c r="P85" s="132" t="str">
        <f t="shared" si="14"/>
        <v/>
      </c>
      <c r="Q85" s="132" t="str">
        <f t="shared" si="14"/>
        <v/>
      </c>
      <c r="R85" s="132" t="str">
        <f t="shared" si="14"/>
        <v/>
      </c>
      <c r="S85" s="132" t="str">
        <f t="shared" si="14"/>
        <v/>
      </c>
      <c r="T85" s="132" t="str">
        <f t="shared" si="14"/>
        <v/>
      </c>
      <c r="U85" s="9" t="s">
        <v>23</v>
      </c>
      <c r="V85" s="45" t="s">
        <v>61</v>
      </c>
    </row>
    <row r="86" spans="1:22" s="38" customFormat="1" ht="18" customHeight="1" x14ac:dyDescent="0.45">
      <c r="F86" s="449" t="s">
        <v>51</v>
      </c>
      <c r="G86" s="450"/>
      <c r="H86" s="164" t="s">
        <v>201</v>
      </c>
      <c r="I86" s="189"/>
      <c r="J86" s="190"/>
      <c r="K86" s="190"/>
      <c r="L86" s="190"/>
      <c r="M86" s="190"/>
      <c r="N86" s="190"/>
      <c r="O86" s="190"/>
      <c r="P86" s="190"/>
      <c r="Q86" s="190"/>
      <c r="R86" s="190"/>
      <c r="S86" s="190"/>
      <c r="T86" s="191"/>
      <c r="U86" s="192" t="str">
        <f>IF(SUM(I86:T86)=0,"",SUM(I86:T86))</f>
        <v/>
      </c>
      <c r="V86" s="118" t="str">
        <f>IF(ISERROR(U86/12),"",U86/12)</f>
        <v/>
      </c>
    </row>
    <row r="87" spans="1:22" s="38" customFormat="1" ht="18" customHeight="1" thickBot="1" x14ac:dyDescent="0.5">
      <c r="F87" s="449" t="s">
        <v>52</v>
      </c>
      <c r="G87" s="450"/>
      <c r="H87" s="131" t="s">
        <v>25</v>
      </c>
      <c r="I87" s="169"/>
      <c r="J87" s="170"/>
      <c r="K87" s="170"/>
      <c r="L87" s="170"/>
      <c r="M87" s="170"/>
      <c r="N87" s="170"/>
      <c r="O87" s="170"/>
      <c r="P87" s="170"/>
      <c r="Q87" s="170"/>
      <c r="R87" s="170"/>
      <c r="S87" s="170"/>
      <c r="T87" s="171"/>
      <c r="U87" s="172" t="str">
        <f>IF(COUNTBLANK(I87:T87)=12,"",SUM(I87:T87))</f>
        <v/>
      </c>
      <c r="V87" s="168" t="str">
        <f>IF(ISERROR(U87/12),"",U87/12)</f>
        <v/>
      </c>
    </row>
    <row r="88" spans="1:22" s="38" customFormat="1" ht="18" customHeight="1" x14ac:dyDescent="0.45">
      <c r="F88" s="449" t="s">
        <v>27</v>
      </c>
      <c r="G88" s="450"/>
      <c r="H88" s="3" t="s">
        <v>26</v>
      </c>
      <c r="I88" s="193" t="str">
        <f>IF(I86*$G$83=0,"",I86*$G$83)</f>
        <v/>
      </c>
      <c r="J88" s="193" t="str">
        <f t="shared" ref="J88:T88" si="15">IF(J86*$G$83=0,"",J86*$G$83)</f>
        <v/>
      </c>
      <c r="K88" s="193" t="str">
        <f t="shared" si="15"/>
        <v/>
      </c>
      <c r="L88" s="193" t="str">
        <f t="shared" si="15"/>
        <v/>
      </c>
      <c r="M88" s="193" t="str">
        <f t="shared" si="15"/>
        <v/>
      </c>
      <c r="N88" s="193" t="str">
        <f t="shared" si="15"/>
        <v/>
      </c>
      <c r="O88" s="193" t="str">
        <f t="shared" si="15"/>
        <v/>
      </c>
      <c r="P88" s="193" t="str">
        <f t="shared" si="15"/>
        <v/>
      </c>
      <c r="Q88" s="193" t="str">
        <f t="shared" si="15"/>
        <v/>
      </c>
      <c r="R88" s="193" t="str">
        <f t="shared" si="15"/>
        <v/>
      </c>
      <c r="S88" s="193" t="str">
        <f t="shared" si="15"/>
        <v/>
      </c>
      <c r="T88" s="193" t="str">
        <f t="shared" si="15"/>
        <v/>
      </c>
      <c r="U88" s="194" t="str">
        <f>IF(ISERROR(U86*$G$83),"",U86*$G$83)</f>
        <v/>
      </c>
      <c r="V88" s="118" t="str">
        <f>IF(ISERROR(U88/12),"",U88/12)</f>
        <v/>
      </c>
    </row>
    <row r="89" spans="1:22" s="38" customFormat="1" ht="18" customHeight="1" x14ac:dyDescent="0.45">
      <c r="F89" s="74"/>
      <c r="G89" s="75"/>
      <c r="Q89" s="39"/>
    </row>
    <row r="90" spans="1:22" s="38" customFormat="1" ht="18" customHeight="1" thickBot="1" x14ac:dyDescent="0.5">
      <c r="C90" s="38" t="s">
        <v>205</v>
      </c>
      <c r="Q90" s="39"/>
    </row>
    <row r="91" spans="1:22" s="38" customFormat="1" ht="18" customHeight="1" thickBot="1" x14ac:dyDescent="0.5">
      <c r="A91" s="22"/>
      <c r="B91" s="22"/>
      <c r="C91" s="77"/>
      <c r="E91" s="38" t="s">
        <v>189</v>
      </c>
      <c r="G91" s="457">
        <v>2.16</v>
      </c>
      <c r="H91" s="458"/>
      <c r="I91" t="s">
        <v>206</v>
      </c>
      <c r="J91" s="81"/>
      <c r="K91" s="239"/>
      <c r="L91"/>
      <c r="M91" s="130"/>
      <c r="Q91" s="39"/>
    </row>
    <row r="92" spans="1:22" s="38" customFormat="1" ht="18" customHeight="1" x14ac:dyDescent="0.45">
      <c r="A92" s="22"/>
      <c r="B92" s="22"/>
      <c r="C92" s="77"/>
      <c r="F92" s="78"/>
      <c r="G92" s="79"/>
      <c r="H92" s="80"/>
      <c r="I92" s="40"/>
      <c r="Q92" s="39"/>
    </row>
    <row r="93" spans="1:22" s="38" customFormat="1" ht="18" customHeight="1" thickBot="1" x14ac:dyDescent="0.5">
      <c r="F93" s="453" t="s">
        <v>64</v>
      </c>
      <c r="G93" s="454"/>
      <c r="H93" s="8" t="s">
        <v>22</v>
      </c>
      <c r="I93" s="132" t="str">
        <f>IF(ISERROR(DATE(自己チェック表の構成・入力の手順等!E21,自己チェック表の構成・入力の手順等!G21,1)),"",DATE(自己チェック表の構成・入力の手順等!E21,自己チェック表の構成・入力の手順等!G21,1))</f>
        <v/>
      </c>
      <c r="J93" s="132" t="str">
        <f>IF(ISERROR(EDATE(I93,1)),"",EDATE(I93,1))</f>
        <v/>
      </c>
      <c r="K93" s="132" t="str">
        <f t="shared" ref="K93:T93" si="16">IF(ISERROR(EDATE(J93,1)),"",EDATE(J93,1))</f>
        <v/>
      </c>
      <c r="L93" s="132" t="str">
        <f t="shared" si="16"/>
        <v/>
      </c>
      <c r="M93" s="132" t="str">
        <f t="shared" si="16"/>
        <v/>
      </c>
      <c r="N93" s="132" t="str">
        <f t="shared" si="16"/>
        <v/>
      </c>
      <c r="O93" s="132" t="str">
        <f t="shared" si="16"/>
        <v/>
      </c>
      <c r="P93" s="132" t="str">
        <f t="shared" si="16"/>
        <v/>
      </c>
      <c r="Q93" s="132" t="str">
        <f t="shared" si="16"/>
        <v/>
      </c>
      <c r="R93" s="132" t="str">
        <f t="shared" si="16"/>
        <v/>
      </c>
      <c r="S93" s="132" t="str">
        <f t="shared" si="16"/>
        <v/>
      </c>
      <c r="T93" s="132" t="str">
        <f t="shared" si="16"/>
        <v/>
      </c>
      <c r="U93" s="9" t="s">
        <v>23</v>
      </c>
      <c r="V93" s="45" t="s">
        <v>61</v>
      </c>
    </row>
    <row r="94" spans="1:22" s="38" customFormat="1" ht="18" customHeight="1" x14ac:dyDescent="0.45">
      <c r="F94" s="449" t="s">
        <v>51</v>
      </c>
      <c r="G94" s="450"/>
      <c r="H94" s="164" t="s">
        <v>207</v>
      </c>
      <c r="I94" s="189"/>
      <c r="J94" s="190"/>
      <c r="K94" s="190"/>
      <c r="L94" s="190"/>
      <c r="M94" s="190"/>
      <c r="N94" s="190"/>
      <c r="O94" s="190"/>
      <c r="P94" s="190"/>
      <c r="Q94" s="190"/>
      <c r="R94" s="190"/>
      <c r="S94" s="190"/>
      <c r="T94" s="191"/>
      <c r="U94" s="192" t="str">
        <f>IF(SUM(I94:T94)=0,"",SUM(I94:T94))</f>
        <v/>
      </c>
      <c r="V94" s="118" t="str">
        <f>IF(ISERROR(U94/12),"",U94/12)</f>
        <v/>
      </c>
    </row>
    <row r="95" spans="1:22" s="38" customFormat="1" ht="18" customHeight="1" thickBot="1" x14ac:dyDescent="0.5">
      <c r="F95" s="449" t="s">
        <v>52</v>
      </c>
      <c r="G95" s="450"/>
      <c r="H95" s="131" t="s">
        <v>25</v>
      </c>
      <c r="I95" s="169"/>
      <c r="J95" s="170"/>
      <c r="K95" s="170"/>
      <c r="L95" s="170"/>
      <c r="M95" s="170"/>
      <c r="N95" s="170"/>
      <c r="O95" s="170"/>
      <c r="P95" s="170"/>
      <c r="Q95" s="170"/>
      <c r="R95" s="170"/>
      <c r="S95" s="170"/>
      <c r="T95" s="171"/>
      <c r="U95" s="172" t="str">
        <f>IF(COUNTBLANK(I95:T95)=12,"",SUM(I95:T95))</f>
        <v/>
      </c>
      <c r="V95" s="168" t="str">
        <f>IF(ISERROR(U95/12),"",U95/12)</f>
        <v/>
      </c>
    </row>
    <row r="96" spans="1:22" s="38" customFormat="1" ht="18" customHeight="1" x14ac:dyDescent="0.45">
      <c r="F96" s="449" t="s">
        <v>27</v>
      </c>
      <c r="G96" s="450"/>
      <c r="H96" s="3" t="s">
        <v>26</v>
      </c>
      <c r="I96" s="193" t="str">
        <f>IF(I94*$G$91=0,"",I94*$G$91)</f>
        <v/>
      </c>
      <c r="J96" s="193" t="str">
        <f t="shared" ref="J96:T96" si="17">IF(J94*$G$91=0,"",J94*$G$91)</f>
        <v/>
      </c>
      <c r="K96" s="193" t="str">
        <f t="shared" si="17"/>
        <v/>
      </c>
      <c r="L96" s="193" t="str">
        <f t="shared" si="17"/>
        <v/>
      </c>
      <c r="M96" s="193" t="str">
        <f t="shared" si="17"/>
        <v/>
      </c>
      <c r="N96" s="193" t="str">
        <f t="shared" si="17"/>
        <v/>
      </c>
      <c r="O96" s="193" t="str">
        <f t="shared" si="17"/>
        <v/>
      </c>
      <c r="P96" s="193" t="str">
        <f t="shared" si="17"/>
        <v/>
      </c>
      <c r="Q96" s="193" t="str">
        <f t="shared" si="17"/>
        <v/>
      </c>
      <c r="R96" s="193" t="str">
        <f t="shared" si="17"/>
        <v/>
      </c>
      <c r="S96" s="193" t="str">
        <f t="shared" si="17"/>
        <v/>
      </c>
      <c r="T96" s="193" t="str">
        <f t="shared" si="17"/>
        <v/>
      </c>
      <c r="U96" s="194" t="str">
        <f>IF(ISERROR(U94*$G$91),"",U94*$G$91)</f>
        <v/>
      </c>
      <c r="V96" s="118" t="str">
        <f>IF(ISERROR(U96/12),"",U96/12)</f>
        <v/>
      </c>
    </row>
    <row r="97" spans="1:22" s="38" customFormat="1" ht="18" customHeight="1" x14ac:dyDescent="0.45">
      <c r="F97" s="74"/>
      <c r="G97" s="75"/>
      <c r="H97" s="257" t="s">
        <v>174</v>
      </c>
      <c r="Q97" s="39"/>
    </row>
    <row r="98" spans="1:22" s="38" customFormat="1" ht="18" customHeight="1" x14ac:dyDescent="0.45">
      <c r="F98" s="74"/>
      <c r="G98" s="75"/>
      <c r="H98" s="180"/>
      <c r="Q98" s="39"/>
    </row>
    <row r="99" spans="1:22" s="38" customFormat="1" ht="18" customHeight="1" thickBot="1" x14ac:dyDescent="0.5">
      <c r="C99" s="38" t="s">
        <v>208</v>
      </c>
      <c r="Q99" s="39"/>
    </row>
    <row r="100" spans="1:22" s="38" customFormat="1" ht="18" customHeight="1" thickBot="1" x14ac:dyDescent="0.5">
      <c r="A100" s="22"/>
      <c r="B100" s="22"/>
      <c r="C100" s="77"/>
      <c r="E100" s="38" t="s">
        <v>189</v>
      </c>
      <c r="G100" s="457">
        <v>3</v>
      </c>
      <c r="H100" s="458"/>
      <c r="I100" t="s">
        <v>209</v>
      </c>
      <c r="J100" s="81"/>
      <c r="K100" s="239"/>
      <c r="L100"/>
      <c r="M100" s="130"/>
      <c r="Q100" s="39"/>
    </row>
    <row r="101" spans="1:22" s="38" customFormat="1" ht="18" customHeight="1" x14ac:dyDescent="0.45">
      <c r="A101" s="22"/>
      <c r="B101" s="22"/>
      <c r="C101" s="77"/>
      <c r="F101" s="78"/>
      <c r="G101" s="79"/>
      <c r="H101" s="80"/>
      <c r="I101" s="40"/>
      <c r="Q101" s="39"/>
    </row>
    <row r="102" spans="1:22" s="38" customFormat="1" ht="18" customHeight="1" thickBot="1" x14ac:dyDescent="0.5">
      <c r="F102" s="453" t="s">
        <v>64</v>
      </c>
      <c r="G102" s="454"/>
      <c r="H102" s="8" t="s">
        <v>22</v>
      </c>
      <c r="I102" s="132" t="str">
        <f>IF(ISERROR(DATE(自己チェック表の構成・入力の手順等!E21,自己チェック表の構成・入力の手順等!G21,1)),"",DATE(自己チェック表の構成・入力の手順等!E21,自己チェック表の構成・入力の手順等!G21,1))</f>
        <v/>
      </c>
      <c r="J102" s="132" t="str">
        <f>IF(ISERROR(EDATE(I102,1)),"",EDATE(I102,1))</f>
        <v/>
      </c>
      <c r="K102" s="132" t="str">
        <f t="shared" ref="K102:T102" si="18">IF(ISERROR(EDATE(J102,1)),"",EDATE(J102,1))</f>
        <v/>
      </c>
      <c r="L102" s="132" t="str">
        <f t="shared" si="18"/>
        <v/>
      </c>
      <c r="M102" s="132" t="str">
        <f t="shared" si="18"/>
        <v/>
      </c>
      <c r="N102" s="132" t="str">
        <f t="shared" si="18"/>
        <v/>
      </c>
      <c r="O102" s="132" t="str">
        <f t="shared" si="18"/>
        <v/>
      </c>
      <c r="P102" s="132" t="str">
        <f t="shared" si="18"/>
        <v/>
      </c>
      <c r="Q102" s="132" t="str">
        <f t="shared" si="18"/>
        <v/>
      </c>
      <c r="R102" s="132" t="str">
        <f t="shared" si="18"/>
        <v/>
      </c>
      <c r="S102" s="132" t="str">
        <f t="shared" si="18"/>
        <v/>
      </c>
      <c r="T102" s="132" t="str">
        <f t="shared" si="18"/>
        <v/>
      </c>
      <c r="U102" s="9" t="s">
        <v>23</v>
      </c>
      <c r="V102" s="45" t="s">
        <v>61</v>
      </c>
    </row>
    <row r="103" spans="1:22" s="38" customFormat="1" ht="18" customHeight="1" x14ac:dyDescent="0.45">
      <c r="F103" s="449" t="s">
        <v>51</v>
      </c>
      <c r="G103" s="450"/>
      <c r="H103" s="164" t="s">
        <v>210</v>
      </c>
      <c r="I103" s="189"/>
      <c r="J103" s="190"/>
      <c r="K103" s="190"/>
      <c r="L103" s="190"/>
      <c r="M103" s="190"/>
      <c r="N103" s="190"/>
      <c r="O103" s="190"/>
      <c r="P103" s="190"/>
      <c r="Q103" s="190"/>
      <c r="R103" s="190"/>
      <c r="S103" s="190"/>
      <c r="T103" s="191"/>
      <c r="U103" s="192" t="str">
        <f>IF(SUM(I103:T103)=0,"",SUM(I103:T103))</f>
        <v/>
      </c>
      <c r="V103" s="118" t="str">
        <f>IF(ISERROR(U103/12),"",U103/12)</f>
        <v/>
      </c>
    </row>
    <row r="104" spans="1:22" s="38" customFormat="1" ht="18" customHeight="1" thickBot="1" x14ac:dyDescent="0.5">
      <c r="F104" s="449" t="s">
        <v>52</v>
      </c>
      <c r="G104" s="450"/>
      <c r="H104" s="131" t="s">
        <v>25</v>
      </c>
      <c r="I104" s="169"/>
      <c r="J104" s="170"/>
      <c r="K104" s="170"/>
      <c r="L104" s="170"/>
      <c r="M104" s="170"/>
      <c r="N104" s="170"/>
      <c r="O104" s="170"/>
      <c r="P104" s="170"/>
      <c r="Q104" s="170"/>
      <c r="R104" s="170"/>
      <c r="S104" s="170"/>
      <c r="T104" s="171"/>
      <c r="U104" s="172" t="str">
        <f>IF(COUNTBLANK(I104:T104)=12,"",SUM(I104:T104))</f>
        <v/>
      </c>
      <c r="V104" s="168" t="str">
        <f>IF(ISERROR(U104/12),"",U104/12)</f>
        <v/>
      </c>
    </row>
    <row r="105" spans="1:22" s="38" customFormat="1" ht="18" customHeight="1" x14ac:dyDescent="0.45">
      <c r="F105" s="449" t="s">
        <v>27</v>
      </c>
      <c r="G105" s="450"/>
      <c r="H105" s="3" t="s">
        <v>26</v>
      </c>
      <c r="I105" s="193" t="str">
        <f>IF(I103*$G$100=0,"",I103*$G$100)</f>
        <v/>
      </c>
      <c r="J105" s="193" t="str">
        <f t="shared" ref="J105:T105" si="19">IF(J103*$G$100=0,"",J103*$G$100)</f>
        <v/>
      </c>
      <c r="K105" s="193" t="str">
        <f t="shared" si="19"/>
        <v/>
      </c>
      <c r="L105" s="193" t="str">
        <f t="shared" si="19"/>
        <v/>
      </c>
      <c r="M105" s="193" t="str">
        <f t="shared" si="19"/>
        <v/>
      </c>
      <c r="N105" s="193" t="str">
        <f t="shared" si="19"/>
        <v/>
      </c>
      <c r="O105" s="193" t="str">
        <f t="shared" si="19"/>
        <v/>
      </c>
      <c r="P105" s="193" t="str">
        <f t="shared" si="19"/>
        <v/>
      </c>
      <c r="Q105" s="193" t="str">
        <f t="shared" si="19"/>
        <v/>
      </c>
      <c r="R105" s="193" t="str">
        <f t="shared" si="19"/>
        <v/>
      </c>
      <c r="S105" s="193" t="str">
        <f t="shared" si="19"/>
        <v/>
      </c>
      <c r="T105" s="193" t="str">
        <f t="shared" si="19"/>
        <v/>
      </c>
      <c r="U105" s="194" t="str">
        <f>IF(ISERROR(U103*$G$100),"",U103*$G$100)</f>
        <v/>
      </c>
      <c r="V105" s="118" t="str">
        <f>IF(ISERROR(U105/12),"",U105/12)</f>
        <v/>
      </c>
    </row>
    <row r="106" spans="1:22" s="38" customFormat="1" ht="18" customHeight="1" x14ac:dyDescent="0.45">
      <c r="F106" s="74"/>
      <c r="G106" s="75"/>
      <c r="H106" s="38" t="s">
        <v>56</v>
      </c>
      <c r="Q106" s="39"/>
    </row>
    <row r="107" spans="1:22" s="38" customFormat="1" ht="18" customHeight="1" x14ac:dyDescent="0.45">
      <c r="Q107" s="39"/>
    </row>
    <row r="108" spans="1:22" s="38" customFormat="1" ht="18" customHeight="1" thickBot="1" x14ac:dyDescent="0.5">
      <c r="C108" s="38" t="s">
        <v>211</v>
      </c>
      <c r="Q108" s="39"/>
    </row>
    <row r="109" spans="1:22" s="38" customFormat="1" ht="18" customHeight="1" thickBot="1" x14ac:dyDescent="0.5">
      <c r="A109" s="22"/>
      <c r="B109" s="22"/>
      <c r="C109" s="77"/>
      <c r="E109" s="38" t="s">
        <v>189</v>
      </c>
      <c r="G109" s="457">
        <v>2.7</v>
      </c>
      <c r="H109" s="458"/>
      <c r="I109" t="s">
        <v>212</v>
      </c>
      <c r="J109" s="81"/>
      <c r="K109" s="239"/>
      <c r="L109"/>
      <c r="M109" s="130"/>
      <c r="Q109" s="39"/>
    </row>
    <row r="110" spans="1:22" s="38" customFormat="1" ht="18" customHeight="1" x14ac:dyDescent="0.45">
      <c r="A110" s="22"/>
      <c r="B110" s="22"/>
      <c r="C110" s="77"/>
      <c r="F110" s="78"/>
      <c r="G110" s="79"/>
      <c r="H110" s="80"/>
      <c r="I110" s="40"/>
      <c r="Q110" s="39"/>
    </row>
    <row r="111" spans="1:22" s="38" customFormat="1" ht="18" customHeight="1" thickBot="1" x14ac:dyDescent="0.5">
      <c r="F111" s="453" t="s">
        <v>64</v>
      </c>
      <c r="G111" s="454"/>
      <c r="H111" s="8" t="s">
        <v>22</v>
      </c>
      <c r="I111" s="132" t="str">
        <f>IF(ISERROR(DATE(自己チェック表の構成・入力の手順等!E21,自己チェック表の構成・入力の手順等!G21,1)),"",DATE(自己チェック表の構成・入力の手順等!E21,自己チェック表の構成・入力の手順等!G21,1))</f>
        <v/>
      </c>
      <c r="J111" s="132" t="str">
        <f>IF(ISERROR(EDATE(I111,1)),"",EDATE(I111,1))</f>
        <v/>
      </c>
      <c r="K111" s="132" t="str">
        <f t="shared" ref="K111:T111" si="20">IF(ISERROR(EDATE(J111,1)),"",EDATE(J111,1))</f>
        <v/>
      </c>
      <c r="L111" s="132" t="str">
        <f t="shared" si="20"/>
        <v/>
      </c>
      <c r="M111" s="132" t="str">
        <f t="shared" si="20"/>
        <v/>
      </c>
      <c r="N111" s="132" t="str">
        <f t="shared" si="20"/>
        <v/>
      </c>
      <c r="O111" s="132" t="str">
        <f t="shared" si="20"/>
        <v/>
      </c>
      <c r="P111" s="132" t="str">
        <f t="shared" si="20"/>
        <v/>
      </c>
      <c r="Q111" s="132" t="str">
        <f t="shared" si="20"/>
        <v/>
      </c>
      <c r="R111" s="132" t="str">
        <f t="shared" si="20"/>
        <v/>
      </c>
      <c r="S111" s="132" t="str">
        <f t="shared" si="20"/>
        <v/>
      </c>
      <c r="T111" s="132" t="str">
        <f t="shared" si="20"/>
        <v/>
      </c>
      <c r="U111" s="9" t="s">
        <v>23</v>
      </c>
      <c r="V111" s="45" t="s">
        <v>61</v>
      </c>
    </row>
    <row r="112" spans="1:22" s="38" customFormat="1" ht="18" customHeight="1" x14ac:dyDescent="0.45">
      <c r="F112" s="449" t="s">
        <v>51</v>
      </c>
      <c r="G112" s="459"/>
      <c r="H112" s="164" t="s">
        <v>213</v>
      </c>
      <c r="I112" s="189"/>
      <c r="J112" s="190"/>
      <c r="K112" s="190"/>
      <c r="L112" s="190"/>
      <c r="M112" s="190"/>
      <c r="N112" s="190"/>
      <c r="O112" s="190"/>
      <c r="P112" s="190"/>
      <c r="Q112" s="190"/>
      <c r="R112" s="190"/>
      <c r="S112" s="190"/>
      <c r="T112" s="191"/>
      <c r="U112" s="192" t="str">
        <f>IF(SUM(I112:T112)=0,"",SUM(I112:T112))</f>
        <v/>
      </c>
      <c r="V112" s="118" t="str">
        <f>IF(ISERROR(U112/12),"",U112/12)</f>
        <v/>
      </c>
    </row>
    <row r="113" spans="1:22" s="38" customFormat="1" ht="18" customHeight="1" thickBot="1" x14ac:dyDescent="0.5">
      <c r="F113" s="449" t="s">
        <v>52</v>
      </c>
      <c r="G113" s="450"/>
      <c r="H113" s="131" t="s">
        <v>25</v>
      </c>
      <c r="I113" s="169"/>
      <c r="J113" s="170"/>
      <c r="K113" s="170"/>
      <c r="L113" s="170"/>
      <c r="M113" s="170"/>
      <c r="N113" s="170"/>
      <c r="O113" s="170"/>
      <c r="P113" s="170"/>
      <c r="Q113" s="170"/>
      <c r="R113" s="170"/>
      <c r="S113" s="170"/>
      <c r="T113" s="171"/>
      <c r="U113" s="172" t="str">
        <f>IF(COUNTBLANK(I113:T113)=12,"",SUM(I113:T113))</f>
        <v/>
      </c>
      <c r="V113" s="168" t="str">
        <f>IF(ISERROR(U113/12),"",U113/12)</f>
        <v/>
      </c>
    </row>
    <row r="114" spans="1:22" s="38" customFormat="1" ht="18" customHeight="1" x14ac:dyDescent="0.45">
      <c r="F114" s="449" t="s">
        <v>27</v>
      </c>
      <c r="G114" s="450"/>
      <c r="H114" s="3" t="s">
        <v>26</v>
      </c>
      <c r="I114" s="193" t="str">
        <f>IF(I112*$G$109=0,"",I112*$G$109)</f>
        <v/>
      </c>
      <c r="J114" s="193" t="str">
        <f t="shared" ref="J114:T114" si="21">IF(J112*$G$109=0,"",J112*$G$109)</f>
        <v/>
      </c>
      <c r="K114" s="193" t="str">
        <f t="shared" si="21"/>
        <v/>
      </c>
      <c r="L114" s="193" t="str">
        <f t="shared" si="21"/>
        <v/>
      </c>
      <c r="M114" s="193" t="str">
        <f t="shared" si="21"/>
        <v/>
      </c>
      <c r="N114" s="193" t="str">
        <f t="shared" si="21"/>
        <v/>
      </c>
      <c r="O114" s="193" t="str">
        <f t="shared" si="21"/>
        <v/>
      </c>
      <c r="P114" s="193" t="str">
        <f t="shared" si="21"/>
        <v/>
      </c>
      <c r="Q114" s="193" t="str">
        <f t="shared" si="21"/>
        <v/>
      </c>
      <c r="R114" s="193" t="str">
        <f t="shared" si="21"/>
        <v/>
      </c>
      <c r="S114" s="193" t="str">
        <f t="shared" si="21"/>
        <v/>
      </c>
      <c r="T114" s="193" t="str">
        <f t="shared" si="21"/>
        <v/>
      </c>
      <c r="U114" s="194" t="str">
        <f>IF(ISERROR(U112*$G$109),"",U112*$G$109)</f>
        <v/>
      </c>
      <c r="V114" s="118" t="str">
        <f>IF(ISERROR(U114/12),"",U114/12)</f>
        <v/>
      </c>
    </row>
    <row r="115" spans="1:22" s="38" customFormat="1" ht="18" customHeight="1" thickBot="1" x14ac:dyDescent="0.5">
      <c r="Q115" s="39"/>
    </row>
    <row r="116" spans="1:22" s="38" customFormat="1" ht="18" customHeight="1" thickBot="1" x14ac:dyDescent="0.5">
      <c r="C116" s="38" t="s">
        <v>119</v>
      </c>
      <c r="D116" s="48"/>
      <c r="E116" s="38" t="s">
        <v>147</v>
      </c>
      <c r="G116" s="451"/>
      <c r="H116" s="452"/>
      <c r="Q116" s="39"/>
    </row>
    <row r="117" spans="1:22" s="38" customFormat="1" ht="18" customHeight="1" thickBot="1" x14ac:dyDescent="0.5">
      <c r="A117" s="22"/>
      <c r="B117" s="22"/>
      <c r="C117" s="77"/>
      <c r="E117" s="38" t="s">
        <v>149</v>
      </c>
      <c r="G117" s="455"/>
      <c r="H117" s="456"/>
      <c r="I117"/>
      <c r="J117" s="81"/>
      <c r="K117" s="239"/>
      <c r="L117"/>
      <c r="M117" s="130"/>
      <c r="Q117" s="39"/>
    </row>
    <row r="118" spans="1:22" s="38" customFormat="1" ht="18" customHeight="1" x14ac:dyDescent="0.45">
      <c r="A118" s="22"/>
      <c r="B118" s="22"/>
      <c r="C118" s="77"/>
      <c r="F118" s="78"/>
      <c r="G118" s="79"/>
      <c r="H118" s="80"/>
      <c r="I118" s="40"/>
      <c r="Q118" s="39"/>
    </row>
    <row r="119" spans="1:22" s="38" customFormat="1" ht="18" customHeight="1" thickBot="1" x14ac:dyDescent="0.5">
      <c r="F119" s="453" t="s">
        <v>64</v>
      </c>
      <c r="G119" s="454"/>
      <c r="H119" s="8" t="s">
        <v>22</v>
      </c>
      <c r="I119" s="132" t="str">
        <f>IF(ISERROR(DATE(自己チェック表の構成・入力の手順等!E21,自己チェック表の構成・入力の手順等!G21,1)),"",DATE(自己チェック表の構成・入力の手順等!E21,自己チェック表の構成・入力の手順等!G21,1))</f>
        <v/>
      </c>
      <c r="J119" s="132" t="str">
        <f>IF(ISERROR(EDATE(I119,1)),"",EDATE(I119,1))</f>
        <v/>
      </c>
      <c r="K119" s="132" t="str">
        <f t="shared" ref="K119:T119" si="22">IF(ISERROR(EDATE(J119,1)),"",EDATE(J119,1))</f>
        <v/>
      </c>
      <c r="L119" s="132" t="str">
        <f t="shared" si="22"/>
        <v/>
      </c>
      <c r="M119" s="132" t="str">
        <f t="shared" si="22"/>
        <v/>
      </c>
      <c r="N119" s="132" t="str">
        <f t="shared" si="22"/>
        <v/>
      </c>
      <c r="O119" s="132" t="str">
        <f t="shared" si="22"/>
        <v/>
      </c>
      <c r="P119" s="132" t="str">
        <f t="shared" si="22"/>
        <v/>
      </c>
      <c r="Q119" s="132" t="str">
        <f t="shared" si="22"/>
        <v/>
      </c>
      <c r="R119" s="132" t="str">
        <f t="shared" si="22"/>
        <v/>
      </c>
      <c r="S119" s="132" t="str">
        <f t="shared" si="22"/>
        <v/>
      </c>
      <c r="T119" s="132" t="str">
        <f t="shared" si="22"/>
        <v/>
      </c>
      <c r="U119" s="9" t="s">
        <v>23</v>
      </c>
      <c r="V119" s="45" t="s">
        <v>61</v>
      </c>
    </row>
    <row r="120" spans="1:22" s="38" customFormat="1" ht="18" customHeight="1" x14ac:dyDescent="0.45">
      <c r="F120" s="449" t="s">
        <v>51</v>
      </c>
      <c r="G120" s="450"/>
      <c r="H120" s="165"/>
      <c r="I120" s="189"/>
      <c r="J120" s="190"/>
      <c r="K120" s="190"/>
      <c r="L120" s="190"/>
      <c r="M120" s="190"/>
      <c r="N120" s="190"/>
      <c r="O120" s="190"/>
      <c r="P120" s="190"/>
      <c r="Q120" s="190"/>
      <c r="R120" s="190"/>
      <c r="S120" s="190"/>
      <c r="T120" s="191"/>
      <c r="U120" s="192" t="str">
        <f>IF(SUM(I120:T120)=0,"",SUM(I120:T120))</f>
        <v/>
      </c>
      <c r="V120" s="118" t="str">
        <f>IF(ISERROR(U120/12),"",U120/12)</f>
        <v/>
      </c>
    </row>
    <row r="121" spans="1:22" s="38" customFormat="1" ht="18" customHeight="1" thickBot="1" x14ac:dyDescent="0.5">
      <c r="F121" s="449" t="s">
        <v>52</v>
      </c>
      <c r="G121" s="450"/>
      <c r="H121" s="131" t="s">
        <v>25</v>
      </c>
      <c r="I121" s="169"/>
      <c r="J121" s="170"/>
      <c r="K121" s="170"/>
      <c r="L121" s="170"/>
      <c r="M121" s="170"/>
      <c r="N121" s="170"/>
      <c r="O121" s="170"/>
      <c r="P121" s="170"/>
      <c r="Q121" s="170"/>
      <c r="R121" s="170"/>
      <c r="S121" s="170"/>
      <c r="T121" s="171"/>
      <c r="U121" s="172" t="str">
        <f>IF(COUNTBLANK(I121:T121)=12,"",SUM(I121:T121))</f>
        <v/>
      </c>
      <c r="V121" s="168" t="str">
        <f>IF(ISERROR(U121/12),"",U121/12)</f>
        <v/>
      </c>
    </row>
    <row r="122" spans="1:22" s="38" customFormat="1" ht="18" customHeight="1" x14ac:dyDescent="0.45">
      <c r="F122" s="449" t="s">
        <v>27</v>
      </c>
      <c r="G122" s="450"/>
      <c r="H122" s="3" t="s">
        <v>26</v>
      </c>
      <c r="I122" s="193" t="str">
        <f>IF(I120*$G$117=0,"",I120*$G$117)</f>
        <v/>
      </c>
      <c r="J122" s="193" t="str">
        <f t="shared" ref="J122:T122" si="23">IF(J120*$G$117=0,"",J120*$G$117)</f>
        <v/>
      </c>
      <c r="K122" s="193" t="str">
        <f t="shared" si="23"/>
        <v/>
      </c>
      <c r="L122" s="193" t="str">
        <f t="shared" si="23"/>
        <v/>
      </c>
      <c r="M122" s="193" t="str">
        <f t="shared" si="23"/>
        <v/>
      </c>
      <c r="N122" s="193" t="str">
        <f t="shared" si="23"/>
        <v/>
      </c>
      <c r="O122" s="193" t="str">
        <f t="shared" si="23"/>
        <v/>
      </c>
      <c r="P122" s="193" t="str">
        <f t="shared" si="23"/>
        <v/>
      </c>
      <c r="Q122" s="193" t="str">
        <f t="shared" si="23"/>
        <v/>
      </c>
      <c r="R122" s="193" t="str">
        <f t="shared" si="23"/>
        <v/>
      </c>
      <c r="S122" s="193" t="str">
        <f t="shared" si="23"/>
        <v/>
      </c>
      <c r="T122" s="193" t="str">
        <f t="shared" si="23"/>
        <v/>
      </c>
      <c r="U122" s="194" t="str">
        <f>IF(ISERROR(U120*$G$117),"",U120*$G$117)</f>
        <v/>
      </c>
      <c r="V122" s="118" t="str">
        <f>IF(ISERROR(U122/12),"",U122/12)</f>
        <v/>
      </c>
    </row>
    <row r="123" spans="1:22" s="38" customFormat="1" ht="18" customHeight="1" thickBot="1" x14ac:dyDescent="0.5">
      <c r="F123" s="74"/>
      <c r="G123" s="75"/>
      <c r="Q123" s="39"/>
    </row>
    <row r="124" spans="1:22" s="38" customFormat="1" ht="18" customHeight="1" thickBot="1" x14ac:dyDescent="0.5">
      <c r="C124" s="38" t="s">
        <v>120</v>
      </c>
      <c r="E124" s="38" t="s">
        <v>147</v>
      </c>
      <c r="G124" s="451"/>
      <c r="H124" s="452"/>
      <c r="Q124" s="39"/>
    </row>
    <row r="125" spans="1:22" s="38" customFormat="1" ht="18" customHeight="1" thickBot="1" x14ac:dyDescent="0.5">
      <c r="A125" s="22"/>
      <c r="B125" s="22"/>
      <c r="C125" s="77"/>
      <c r="E125" s="38" t="s">
        <v>76</v>
      </c>
      <c r="G125" s="455"/>
      <c r="H125" s="456"/>
      <c r="I125"/>
      <c r="J125" s="81"/>
      <c r="K125" s="239"/>
      <c r="L125"/>
      <c r="M125" s="130"/>
      <c r="Q125" s="39"/>
    </row>
    <row r="126" spans="1:22" s="38" customFormat="1" ht="18" customHeight="1" x14ac:dyDescent="0.45">
      <c r="A126" s="22"/>
      <c r="B126" s="22"/>
      <c r="C126" s="77"/>
      <c r="F126" s="78"/>
      <c r="G126" s="79"/>
      <c r="H126" s="80"/>
      <c r="I126" s="40"/>
      <c r="Q126" s="39"/>
    </row>
    <row r="127" spans="1:22" s="38" customFormat="1" ht="18" customHeight="1" thickBot="1" x14ac:dyDescent="0.5">
      <c r="F127" s="453" t="s">
        <v>64</v>
      </c>
      <c r="G127" s="454"/>
      <c r="H127" s="8" t="s">
        <v>22</v>
      </c>
      <c r="I127" s="132" t="str">
        <f>IF(ISERROR(DATE(自己チェック表の構成・入力の手順等!E21,自己チェック表の構成・入力の手順等!G21,1)),"",DATE(自己チェック表の構成・入力の手順等!E21,自己チェック表の構成・入力の手順等!G21,1))</f>
        <v/>
      </c>
      <c r="J127" s="132" t="str">
        <f>IF(ISERROR(EDATE(I127,1)),"",EDATE(I127,1))</f>
        <v/>
      </c>
      <c r="K127" s="132" t="str">
        <f t="shared" ref="K127:T127" si="24">IF(ISERROR(EDATE(J127,1)),"",EDATE(J127,1))</f>
        <v/>
      </c>
      <c r="L127" s="132" t="str">
        <f t="shared" si="24"/>
        <v/>
      </c>
      <c r="M127" s="132" t="str">
        <f t="shared" si="24"/>
        <v/>
      </c>
      <c r="N127" s="132" t="str">
        <f t="shared" si="24"/>
        <v/>
      </c>
      <c r="O127" s="132" t="str">
        <f t="shared" si="24"/>
        <v/>
      </c>
      <c r="P127" s="132" t="str">
        <f t="shared" si="24"/>
        <v/>
      </c>
      <c r="Q127" s="132" t="str">
        <f t="shared" si="24"/>
        <v/>
      </c>
      <c r="R127" s="132" t="str">
        <f t="shared" si="24"/>
        <v/>
      </c>
      <c r="S127" s="132" t="str">
        <f t="shared" si="24"/>
        <v/>
      </c>
      <c r="T127" s="132" t="str">
        <f t="shared" si="24"/>
        <v/>
      </c>
      <c r="U127" s="9" t="s">
        <v>23</v>
      </c>
      <c r="V127" s="45" t="s">
        <v>61</v>
      </c>
    </row>
    <row r="128" spans="1:22" s="38" customFormat="1" ht="18" customHeight="1" x14ac:dyDescent="0.45">
      <c r="F128" s="449" t="s">
        <v>51</v>
      </c>
      <c r="G128" s="450"/>
      <c r="H128" s="165"/>
      <c r="I128" s="189"/>
      <c r="J128" s="190"/>
      <c r="K128" s="190"/>
      <c r="L128" s="190"/>
      <c r="M128" s="190"/>
      <c r="N128" s="190"/>
      <c r="O128" s="190"/>
      <c r="P128" s="190"/>
      <c r="Q128" s="190"/>
      <c r="R128" s="190"/>
      <c r="S128" s="190"/>
      <c r="T128" s="191"/>
      <c r="U128" s="192" t="str">
        <f>IF(SUM(I128:T128)=0,"",SUM(I128:T128))</f>
        <v/>
      </c>
      <c r="V128" s="118" t="str">
        <f>IF(ISERROR(U128/12),"",U128/12)</f>
        <v/>
      </c>
    </row>
    <row r="129" spans="1:22" s="38" customFormat="1" ht="18" customHeight="1" thickBot="1" x14ac:dyDescent="0.5">
      <c r="F129" s="449" t="s">
        <v>52</v>
      </c>
      <c r="G129" s="450"/>
      <c r="H129" s="131" t="s">
        <v>25</v>
      </c>
      <c r="I129" s="169"/>
      <c r="J129" s="170"/>
      <c r="K129" s="170"/>
      <c r="L129" s="170"/>
      <c r="M129" s="170"/>
      <c r="N129" s="170"/>
      <c r="O129" s="170"/>
      <c r="P129" s="170"/>
      <c r="Q129" s="170"/>
      <c r="R129" s="170"/>
      <c r="S129" s="170"/>
      <c r="T129" s="171"/>
      <c r="U129" s="172" t="str">
        <f>IF(COUNTBLANK(I129:T129)=12,"",SUM(I129:T129))</f>
        <v/>
      </c>
      <c r="V129" s="168" t="str">
        <f>IF(ISERROR(U129/12),"",U129/12)</f>
        <v/>
      </c>
    </row>
    <row r="130" spans="1:22" s="38" customFormat="1" ht="18" customHeight="1" x14ac:dyDescent="0.45">
      <c r="F130" s="449" t="s">
        <v>27</v>
      </c>
      <c r="G130" s="450"/>
      <c r="H130" s="3" t="s">
        <v>26</v>
      </c>
      <c r="I130" s="193" t="str">
        <f>IF(I128*$G$125=0,"",I128*$G$125)</f>
        <v/>
      </c>
      <c r="J130" s="193" t="str">
        <f t="shared" ref="J130:T130" si="25">IF(J128*$G$125=0,"",J128*$G$125)</f>
        <v/>
      </c>
      <c r="K130" s="193" t="str">
        <f t="shared" si="25"/>
        <v/>
      </c>
      <c r="L130" s="193" t="str">
        <f t="shared" si="25"/>
        <v/>
      </c>
      <c r="M130" s="193" t="str">
        <f t="shared" si="25"/>
        <v/>
      </c>
      <c r="N130" s="193" t="str">
        <f t="shared" si="25"/>
        <v/>
      </c>
      <c r="O130" s="193" t="str">
        <f t="shared" si="25"/>
        <v/>
      </c>
      <c r="P130" s="193" t="str">
        <f t="shared" si="25"/>
        <v/>
      </c>
      <c r="Q130" s="193" t="str">
        <f t="shared" si="25"/>
        <v/>
      </c>
      <c r="R130" s="193" t="str">
        <f t="shared" si="25"/>
        <v/>
      </c>
      <c r="S130" s="193" t="str">
        <f t="shared" si="25"/>
        <v/>
      </c>
      <c r="T130" s="193" t="str">
        <f t="shared" si="25"/>
        <v/>
      </c>
      <c r="U130" s="194" t="str">
        <f>IF(ISERROR(U128*$G$125),"",U128*$G$125)</f>
        <v/>
      </c>
      <c r="V130" s="118" t="str">
        <f>IF(ISERROR(U130/12),"",U130/12)</f>
        <v/>
      </c>
    </row>
    <row r="131" spans="1:22" s="38" customFormat="1" ht="18" customHeight="1" thickBot="1" x14ac:dyDescent="0.5">
      <c r="F131" s="74"/>
      <c r="G131" s="75"/>
      <c r="I131" s="4"/>
      <c r="J131" s="4"/>
      <c r="K131" s="4"/>
      <c r="L131" s="4"/>
      <c r="M131" s="4"/>
      <c r="N131" s="4"/>
      <c r="O131" s="4"/>
      <c r="P131" s="4"/>
      <c r="Q131" s="5"/>
      <c r="R131" s="4"/>
      <c r="S131" s="4"/>
      <c r="T131" s="4"/>
      <c r="U131" s="4"/>
    </row>
    <row r="132" spans="1:22" ht="18" customHeight="1" thickBot="1" x14ac:dyDescent="0.5">
      <c r="C132" s="38" t="s">
        <v>121</v>
      </c>
      <c r="E132" s="38" t="s">
        <v>147</v>
      </c>
      <c r="G132" s="451"/>
      <c r="H132" s="452"/>
    </row>
    <row r="133" spans="1:22" s="38" customFormat="1" ht="18" customHeight="1" thickBot="1" x14ac:dyDescent="0.5">
      <c r="A133" s="22"/>
      <c r="B133" s="22"/>
      <c r="C133" s="77"/>
      <c r="E133" s="38" t="s">
        <v>76</v>
      </c>
      <c r="G133" s="455"/>
      <c r="H133" s="456"/>
      <c r="I133"/>
      <c r="J133" s="81"/>
      <c r="K133" s="239"/>
      <c r="L133"/>
      <c r="M133" s="130"/>
      <c r="Q133" s="39"/>
    </row>
    <row r="134" spans="1:22" s="38" customFormat="1" ht="18" customHeight="1" x14ac:dyDescent="0.45">
      <c r="A134" s="22"/>
      <c r="B134" s="22"/>
      <c r="C134" s="77"/>
      <c r="F134" s="78"/>
      <c r="G134" s="79"/>
      <c r="H134" s="80"/>
      <c r="I134" s="40"/>
      <c r="Q134" s="39"/>
    </row>
    <row r="135" spans="1:22" s="38" customFormat="1" ht="18" customHeight="1" thickBot="1" x14ac:dyDescent="0.5">
      <c r="F135" s="453" t="s">
        <v>64</v>
      </c>
      <c r="G135" s="454"/>
      <c r="H135" s="8" t="s">
        <v>22</v>
      </c>
      <c r="I135" s="132" t="str">
        <f>IF(ISERROR(DATE(自己チェック表の構成・入力の手順等!E21,自己チェック表の構成・入力の手順等!G21,1)),"",DATE(自己チェック表の構成・入力の手順等!E21,自己チェック表の構成・入力の手順等!G21,1))</f>
        <v/>
      </c>
      <c r="J135" s="132" t="str">
        <f>IF(ISERROR(EDATE(I135,1)),"",EDATE(I135,1))</f>
        <v/>
      </c>
      <c r="K135" s="132" t="str">
        <f t="shared" ref="K135:T135" si="26">IF(ISERROR(EDATE(J135,1)),"",EDATE(J135,1))</f>
        <v/>
      </c>
      <c r="L135" s="132" t="str">
        <f t="shared" si="26"/>
        <v/>
      </c>
      <c r="M135" s="132" t="str">
        <f t="shared" si="26"/>
        <v/>
      </c>
      <c r="N135" s="132" t="str">
        <f t="shared" si="26"/>
        <v/>
      </c>
      <c r="O135" s="132" t="str">
        <f t="shared" si="26"/>
        <v/>
      </c>
      <c r="P135" s="132" t="str">
        <f t="shared" si="26"/>
        <v/>
      </c>
      <c r="Q135" s="132" t="str">
        <f t="shared" si="26"/>
        <v/>
      </c>
      <c r="R135" s="132" t="str">
        <f t="shared" si="26"/>
        <v/>
      </c>
      <c r="S135" s="132" t="str">
        <f t="shared" si="26"/>
        <v/>
      </c>
      <c r="T135" s="132" t="str">
        <f t="shared" si="26"/>
        <v/>
      </c>
      <c r="U135" s="9" t="s">
        <v>23</v>
      </c>
      <c r="V135" s="45" t="s">
        <v>61</v>
      </c>
    </row>
    <row r="136" spans="1:22" s="38" customFormat="1" ht="18" customHeight="1" x14ac:dyDescent="0.45">
      <c r="F136" s="449" t="s">
        <v>51</v>
      </c>
      <c r="G136" s="450"/>
      <c r="H136" s="165"/>
      <c r="I136" s="189"/>
      <c r="J136" s="190"/>
      <c r="K136" s="190"/>
      <c r="L136" s="190"/>
      <c r="M136" s="190"/>
      <c r="N136" s="190"/>
      <c r="O136" s="190"/>
      <c r="P136" s="190"/>
      <c r="Q136" s="190"/>
      <c r="R136" s="190"/>
      <c r="S136" s="190"/>
      <c r="T136" s="191"/>
      <c r="U136" s="192" t="str">
        <f>IF(SUM(I136:T136)=0,"",SUM(I136:T136))</f>
        <v/>
      </c>
      <c r="V136" s="118" t="str">
        <f>IF(ISERROR(U136/12),"",U136/12)</f>
        <v/>
      </c>
    </row>
    <row r="137" spans="1:22" s="38" customFormat="1" ht="18" customHeight="1" thickBot="1" x14ac:dyDescent="0.5">
      <c r="F137" s="449" t="s">
        <v>52</v>
      </c>
      <c r="G137" s="450"/>
      <c r="H137" s="131" t="s">
        <v>25</v>
      </c>
      <c r="I137" s="169"/>
      <c r="J137" s="170"/>
      <c r="K137" s="170"/>
      <c r="L137" s="170"/>
      <c r="M137" s="170"/>
      <c r="N137" s="170"/>
      <c r="O137" s="170"/>
      <c r="P137" s="170"/>
      <c r="Q137" s="170"/>
      <c r="R137" s="170"/>
      <c r="S137" s="170"/>
      <c r="T137" s="171"/>
      <c r="U137" s="172" t="str">
        <f>IF(COUNTBLANK(I137:T137)=12,"",SUM(I137:T137))</f>
        <v/>
      </c>
      <c r="V137" s="168" t="str">
        <f>IF(ISERROR(U137/12),"",U137/12)</f>
        <v/>
      </c>
    </row>
    <row r="138" spans="1:22" s="38" customFormat="1" ht="18" customHeight="1" x14ac:dyDescent="0.45">
      <c r="F138" s="449" t="s">
        <v>27</v>
      </c>
      <c r="G138" s="450"/>
      <c r="H138" s="3" t="s">
        <v>26</v>
      </c>
      <c r="I138" s="193" t="str">
        <f>IF(I136*$G$133=0,"",I136*$G$133)</f>
        <v/>
      </c>
      <c r="J138" s="193" t="str">
        <f t="shared" ref="J138:T138" si="27">IF(J136*$G$133=0,"",J136*$G$133)</f>
        <v/>
      </c>
      <c r="K138" s="193" t="str">
        <f t="shared" si="27"/>
        <v/>
      </c>
      <c r="L138" s="193" t="str">
        <f t="shared" si="27"/>
        <v/>
      </c>
      <c r="M138" s="193" t="str">
        <f t="shared" si="27"/>
        <v/>
      </c>
      <c r="N138" s="193" t="str">
        <f t="shared" si="27"/>
        <v/>
      </c>
      <c r="O138" s="193" t="str">
        <f t="shared" si="27"/>
        <v/>
      </c>
      <c r="P138" s="193" t="str">
        <f t="shared" si="27"/>
        <v/>
      </c>
      <c r="Q138" s="193" t="str">
        <f t="shared" si="27"/>
        <v/>
      </c>
      <c r="R138" s="193" t="str">
        <f t="shared" si="27"/>
        <v/>
      </c>
      <c r="S138" s="193" t="str">
        <f t="shared" si="27"/>
        <v/>
      </c>
      <c r="T138" s="193" t="str">
        <f t="shared" si="27"/>
        <v/>
      </c>
      <c r="U138" s="194" t="str">
        <f>IF(ISERROR(U136*$G$133),"",U136*$G$133)</f>
        <v/>
      </c>
      <c r="V138" s="118" t="str">
        <f>IF(ISERROR(U138/12),"",U138/12)</f>
        <v/>
      </c>
    </row>
    <row r="139" spans="1:22" s="38" customFormat="1" ht="18" customHeight="1" thickBot="1" x14ac:dyDescent="0.5">
      <c r="F139" s="74"/>
      <c r="G139" s="75"/>
      <c r="I139" s="4"/>
      <c r="J139" s="4"/>
      <c r="K139" s="4"/>
      <c r="L139" s="4"/>
      <c r="M139" s="4"/>
      <c r="N139" s="4"/>
      <c r="O139" s="4"/>
      <c r="P139" s="4"/>
      <c r="Q139" s="5"/>
      <c r="R139" s="4"/>
      <c r="S139" s="4"/>
      <c r="T139" s="4"/>
      <c r="U139" s="4"/>
    </row>
    <row r="140" spans="1:22" ht="18" customHeight="1" thickBot="1" x14ac:dyDescent="0.5">
      <c r="C140" s="38" t="s">
        <v>122</v>
      </c>
      <c r="E140" s="38" t="s">
        <v>147</v>
      </c>
      <c r="G140" s="451"/>
      <c r="H140" s="452"/>
    </row>
    <row r="141" spans="1:22" s="38" customFormat="1" ht="18" customHeight="1" thickBot="1" x14ac:dyDescent="0.5">
      <c r="A141" s="22"/>
      <c r="B141" s="22"/>
      <c r="C141" s="77"/>
      <c r="E141" s="38" t="s">
        <v>76</v>
      </c>
      <c r="G141" s="455"/>
      <c r="H141" s="456"/>
      <c r="I141"/>
      <c r="J141" s="81"/>
      <c r="K141" s="239"/>
      <c r="L141"/>
      <c r="M141" s="130"/>
      <c r="Q141" s="39"/>
    </row>
    <row r="142" spans="1:22" s="38" customFormat="1" ht="18" customHeight="1" x14ac:dyDescent="0.45">
      <c r="A142" s="22"/>
      <c r="B142" s="22"/>
      <c r="C142" s="77"/>
      <c r="F142" s="78"/>
      <c r="G142" s="79"/>
      <c r="H142" s="80"/>
      <c r="I142" s="40"/>
      <c r="Q142" s="39"/>
    </row>
    <row r="143" spans="1:22" s="38" customFormat="1" ht="18" customHeight="1" thickBot="1" x14ac:dyDescent="0.5">
      <c r="F143" s="453" t="s">
        <v>64</v>
      </c>
      <c r="G143" s="454"/>
      <c r="H143" s="8" t="s">
        <v>22</v>
      </c>
      <c r="I143" s="132" t="str">
        <f>IF(ISERROR(DATE(自己チェック表の構成・入力の手順等!E21,自己チェック表の構成・入力の手順等!G21,1)),"",DATE(自己チェック表の構成・入力の手順等!E21,自己チェック表の構成・入力の手順等!G21,1))</f>
        <v/>
      </c>
      <c r="J143" s="132" t="str">
        <f>IF(ISERROR(EDATE(I143,1)),"",EDATE(I143,1))</f>
        <v/>
      </c>
      <c r="K143" s="132" t="str">
        <f t="shared" ref="K143:T143" si="28">IF(ISERROR(EDATE(J143,1)),"",EDATE(J143,1))</f>
        <v/>
      </c>
      <c r="L143" s="132" t="str">
        <f t="shared" si="28"/>
        <v/>
      </c>
      <c r="M143" s="132" t="str">
        <f t="shared" si="28"/>
        <v/>
      </c>
      <c r="N143" s="132" t="str">
        <f t="shared" si="28"/>
        <v/>
      </c>
      <c r="O143" s="132" t="str">
        <f t="shared" si="28"/>
        <v/>
      </c>
      <c r="P143" s="132" t="str">
        <f t="shared" si="28"/>
        <v/>
      </c>
      <c r="Q143" s="132" t="str">
        <f t="shared" si="28"/>
        <v/>
      </c>
      <c r="R143" s="132" t="str">
        <f t="shared" si="28"/>
        <v/>
      </c>
      <c r="S143" s="132" t="str">
        <f t="shared" si="28"/>
        <v/>
      </c>
      <c r="T143" s="132" t="str">
        <f t="shared" si="28"/>
        <v/>
      </c>
      <c r="U143" s="9" t="s">
        <v>23</v>
      </c>
      <c r="V143" s="45" t="s">
        <v>61</v>
      </c>
    </row>
    <row r="144" spans="1:22" s="38" customFormat="1" ht="18" customHeight="1" x14ac:dyDescent="0.45">
      <c r="F144" s="449" t="s">
        <v>51</v>
      </c>
      <c r="G144" s="450"/>
      <c r="H144" s="165"/>
      <c r="I144" s="189"/>
      <c r="J144" s="190"/>
      <c r="K144" s="190"/>
      <c r="L144" s="190"/>
      <c r="M144" s="190"/>
      <c r="N144" s="190"/>
      <c r="O144" s="190"/>
      <c r="P144" s="190"/>
      <c r="Q144" s="190"/>
      <c r="R144" s="190"/>
      <c r="S144" s="190"/>
      <c r="T144" s="191"/>
      <c r="U144" s="192" t="str">
        <f>IF(SUM(I144:T144)=0,"",SUM(I144:T144))</f>
        <v/>
      </c>
      <c r="V144" s="118" t="str">
        <f>IF(ISERROR(U144/12),"",U144/12)</f>
        <v/>
      </c>
    </row>
    <row r="145" spans="6:22" s="38" customFormat="1" ht="18" customHeight="1" thickBot="1" x14ac:dyDescent="0.5">
      <c r="F145" s="449" t="s">
        <v>52</v>
      </c>
      <c r="G145" s="450"/>
      <c r="H145" s="131" t="s">
        <v>25</v>
      </c>
      <c r="I145" s="169"/>
      <c r="J145" s="170"/>
      <c r="K145" s="170"/>
      <c r="L145" s="170"/>
      <c r="M145" s="170"/>
      <c r="N145" s="170"/>
      <c r="O145" s="170"/>
      <c r="P145" s="170"/>
      <c r="Q145" s="170"/>
      <c r="R145" s="170"/>
      <c r="S145" s="170"/>
      <c r="T145" s="171"/>
      <c r="U145" s="172" t="str">
        <f>IF(COUNTBLANK(I145:T145)=12,"",SUM(I145:T145))</f>
        <v/>
      </c>
      <c r="V145" s="168" t="str">
        <f>IF(ISERROR(U145/12),"",U145/12)</f>
        <v/>
      </c>
    </row>
    <row r="146" spans="6:22" s="38" customFormat="1" ht="18" customHeight="1" x14ac:dyDescent="0.45">
      <c r="F146" s="449" t="s">
        <v>27</v>
      </c>
      <c r="G146" s="450"/>
      <c r="H146" s="3" t="s">
        <v>26</v>
      </c>
      <c r="I146" s="193" t="str">
        <f>IF(I144*$G$141=0,"",I144*$G$141)</f>
        <v/>
      </c>
      <c r="J146" s="193" t="str">
        <f t="shared" ref="J146:T146" si="29">IF(J144*$G$141=0,"",J144*$G$141)</f>
        <v/>
      </c>
      <c r="K146" s="193" t="str">
        <f t="shared" si="29"/>
        <v/>
      </c>
      <c r="L146" s="193" t="str">
        <f t="shared" si="29"/>
        <v/>
      </c>
      <c r="M146" s="193" t="str">
        <f t="shared" si="29"/>
        <v/>
      </c>
      <c r="N146" s="193" t="str">
        <f t="shared" si="29"/>
        <v/>
      </c>
      <c r="O146" s="193" t="str">
        <f t="shared" si="29"/>
        <v/>
      </c>
      <c r="P146" s="193" t="str">
        <f t="shared" si="29"/>
        <v/>
      </c>
      <c r="Q146" s="193" t="str">
        <f t="shared" si="29"/>
        <v/>
      </c>
      <c r="R146" s="193" t="str">
        <f t="shared" si="29"/>
        <v/>
      </c>
      <c r="S146" s="193" t="str">
        <f t="shared" si="29"/>
        <v/>
      </c>
      <c r="T146" s="193" t="str">
        <f t="shared" si="29"/>
        <v/>
      </c>
      <c r="U146" s="194" t="str">
        <f>IF(ISERROR(U144*$G$141),"",U144*$G$141)</f>
        <v/>
      </c>
      <c r="V146" s="118" t="str">
        <f>IF(ISERROR(U146/12),"",U146/12)</f>
        <v/>
      </c>
    </row>
  </sheetData>
  <mergeCells count="83">
    <mergeCell ref="G35:H35"/>
    <mergeCell ref="G59:H59"/>
    <mergeCell ref="G75:H75"/>
    <mergeCell ref="F22:G22"/>
    <mergeCell ref="F29:G29"/>
    <mergeCell ref="F30:G30"/>
    <mergeCell ref="F31:G31"/>
    <mergeCell ref="F37:G37"/>
    <mergeCell ref="F52:G52"/>
    <mergeCell ref="F61:G61"/>
    <mergeCell ref="F69:G69"/>
    <mergeCell ref="F38:G38"/>
    <mergeCell ref="F39:G39"/>
    <mergeCell ref="F40:G40"/>
    <mergeCell ref="G49:I49"/>
    <mergeCell ref="F51:G51"/>
    <mergeCell ref="G16:I16"/>
    <mergeCell ref="G25:I25"/>
    <mergeCell ref="G34:I34"/>
    <mergeCell ref="F20:G20"/>
    <mergeCell ref="F21:G21"/>
    <mergeCell ref="G17:H17"/>
    <mergeCell ref="G26:H26"/>
    <mergeCell ref="F19:G19"/>
    <mergeCell ref="F28:G28"/>
    <mergeCell ref="F86:G86"/>
    <mergeCell ref="F80:G80"/>
    <mergeCell ref="F77:G77"/>
    <mergeCell ref="F62:G62"/>
    <mergeCell ref="F63:G63"/>
    <mergeCell ref="G67:H67"/>
    <mergeCell ref="G43:I43"/>
    <mergeCell ref="F45:G45"/>
    <mergeCell ref="F46:G46"/>
    <mergeCell ref="F95:G95"/>
    <mergeCell ref="F64:G64"/>
    <mergeCell ref="F70:G70"/>
    <mergeCell ref="F71:G71"/>
    <mergeCell ref="F72:G72"/>
    <mergeCell ref="F78:G78"/>
    <mergeCell ref="F79:G79"/>
    <mergeCell ref="F85:G85"/>
    <mergeCell ref="F94:G94"/>
    <mergeCell ref="G83:H83"/>
    <mergeCell ref="F93:G93"/>
    <mergeCell ref="F87:G87"/>
    <mergeCell ref="F88:G88"/>
    <mergeCell ref="G91:H91"/>
    <mergeCell ref="F105:G105"/>
    <mergeCell ref="F112:G112"/>
    <mergeCell ref="F128:G128"/>
    <mergeCell ref="F122:G122"/>
    <mergeCell ref="F96:G96"/>
    <mergeCell ref="F102:G102"/>
    <mergeCell ref="G100:H100"/>
    <mergeCell ref="G109:H109"/>
    <mergeCell ref="G117:H117"/>
    <mergeCell ref="G125:H125"/>
    <mergeCell ref="F104:G104"/>
    <mergeCell ref="F103:G103"/>
    <mergeCell ref="F111:G111"/>
    <mergeCell ref="F119:G119"/>
    <mergeCell ref="F127:G127"/>
    <mergeCell ref="F114:G114"/>
    <mergeCell ref="F113:G113"/>
    <mergeCell ref="F145:G145"/>
    <mergeCell ref="F143:G143"/>
    <mergeCell ref="F130:G130"/>
    <mergeCell ref="G133:H133"/>
    <mergeCell ref="G141:H141"/>
    <mergeCell ref="F135:G135"/>
    <mergeCell ref="F120:G120"/>
    <mergeCell ref="F121:G121"/>
    <mergeCell ref="F129:G129"/>
    <mergeCell ref="G116:H116"/>
    <mergeCell ref="G124:H124"/>
    <mergeCell ref="G132:H132"/>
    <mergeCell ref="F146:G146"/>
    <mergeCell ref="F136:G136"/>
    <mergeCell ref="F137:G137"/>
    <mergeCell ref="F138:G138"/>
    <mergeCell ref="F144:G144"/>
    <mergeCell ref="G140:H140"/>
  </mergeCells>
  <phoneticPr fontId="2"/>
  <printOptions horizontalCentered="1"/>
  <pageMargins left="0.11811023622047245" right="0.11811023622047245" top="0.55118110236220474" bottom="0.35433070866141736" header="0.31496062992125984" footer="0.11811023622047245"/>
  <pageSetup paperSize="9" scale="55" fitToHeight="2" orientation="landscape" r:id="rId1"/>
  <rowBreaks count="2" manualBreakCount="2">
    <brk id="52" max="22" man="1"/>
    <brk id="98" max="22"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U147"/>
  <sheetViews>
    <sheetView showGridLines="0" view="pageBreakPreview" zoomScale="80" zoomScaleNormal="80" zoomScaleSheetLayoutView="80" zoomScalePageLayoutView="85" workbookViewId="0"/>
  </sheetViews>
  <sheetFormatPr defaultColWidth="7.88671875" defaultRowHeight="18" customHeight="1" x14ac:dyDescent="0.45"/>
  <cols>
    <col min="1" max="2" width="3.77734375" style="36" customWidth="1"/>
    <col min="3" max="4" width="5.33203125" style="36" customWidth="1"/>
    <col min="5" max="6" width="18" style="36" customWidth="1"/>
    <col min="7" max="7" width="4.77734375" style="36" bestFit="1" customWidth="1"/>
    <col min="8" max="8" width="14.5546875" style="36" customWidth="1"/>
    <col min="9" max="18" width="10.6640625" style="36" customWidth="1"/>
    <col min="19" max="19" width="10.6640625" style="37" customWidth="1"/>
    <col min="20" max="21" width="10.6640625" style="36" customWidth="1"/>
    <col min="22" max="16384" width="7.88671875" style="36"/>
  </cols>
  <sheetData>
    <row r="1" spans="2:19" ht="22.5" x14ac:dyDescent="0.45">
      <c r="B1" s="228" t="s">
        <v>234</v>
      </c>
      <c r="C1" s="11"/>
      <c r="D1" s="11"/>
      <c r="E1" s="11"/>
      <c r="F1" s="11"/>
      <c r="G1" s="11"/>
    </row>
    <row r="2" spans="2:19" ht="22.5" x14ac:dyDescent="0.45">
      <c r="B2" s="295" t="s">
        <v>235</v>
      </c>
      <c r="C2" s="296"/>
      <c r="D2" s="11"/>
      <c r="E2" s="11"/>
      <c r="F2" s="11"/>
      <c r="G2" s="11"/>
    </row>
    <row r="3" spans="2:19" s="38" customFormat="1" ht="18" customHeight="1" x14ac:dyDescent="0.45">
      <c r="B3" s="22"/>
      <c r="C3" s="76" t="s">
        <v>135</v>
      </c>
      <c r="D3" s="76"/>
      <c r="E3" s="76"/>
      <c r="F3" s="48"/>
      <c r="G3" s="48"/>
      <c r="H3" s="59"/>
      <c r="I3" s="59"/>
      <c r="J3" s="59"/>
      <c r="K3" s="59"/>
      <c r="L3" s="59"/>
      <c r="M3" s="59"/>
      <c r="N3" s="59"/>
      <c r="O3" s="59"/>
      <c r="S3" s="39"/>
    </row>
    <row r="4" spans="2:19" ht="22.5" x14ac:dyDescent="0.45">
      <c r="B4" s="11"/>
      <c r="C4" s="76" t="s">
        <v>137</v>
      </c>
      <c r="D4" s="76"/>
      <c r="E4" s="76"/>
      <c r="F4" s="11"/>
      <c r="G4" s="11"/>
      <c r="K4" s="297" t="s">
        <v>236</v>
      </c>
    </row>
    <row r="5" spans="2:19" s="38" customFormat="1" ht="18" customHeight="1" thickBot="1" x14ac:dyDescent="0.5">
      <c r="C5" s="497" t="s">
        <v>230</v>
      </c>
      <c r="D5" s="498"/>
      <c r="E5" s="498"/>
      <c r="F5" s="499"/>
      <c r="G5" s="289" t="s">
        <v>22</v>
      </c>
      <c r="H5" s="298" t="s">
        <v>132</v>
      </c>
    </row>
    <row r="6" spans="2:19" s="38" customFormat="1" ht="18" customHeight="1" x14ac:dyDescent="0.45">
      <c r="C6" s="505"/>
      <c r="D6" s="506"/>
      <c r="E6" s="506"/>
      <c r="F6" s="515"/>
      <c r="G6" s="268" t="s">
        <v>274</v>
      </c>
      <c r="H6" s="299"/>
    </row>
    <row r="7" spans="2:19" s="38" customFormat="1" ht="18" customHeight="1" x14ac:dyDescent="0.45">
      <c r="C7" s="492"/>
      <c r="D7" s="470"/>
      <c r="E7" s="470"/>
      <c r="F7" s="503"/>
      <c r="G7" s="268" t="s">
        <v>59</v>
      </c>
      <c r="H7" s="300"/>
    </row>
    <row r="8" spans="2:19" s="38" customFormat="1" ht="18" customHeight="1" x14ac:dyDescent="0.45">
      <c r="C8" s="492"/>
      <c r="D8" s="470"/>
      <c r="E8" s="470"/>
      <c r="F8" s="503"/>
      <c r="G8" s="268" t="s">
        <v>59</v>
      </c>
      <c r="H8" s="300"/>
    </row>
    <row r="9" spans="2:19" s="38" customFormat="1" ht="18" customHeight="1" thickBot="1" x14ac:dyDescent="0.5">
      <c r="C9" s="494"/>
      <c r="D9" s="495"/>
      <c r="E9" s="495"/>
      <c r="F9" s="504"/>
      <c r="G9" s="268" t="s">
        <v>59</v>
      </c>
      <c r="H9" s="301"/>
    </row>
    <row r="10" spans="2:19" s="38" customFormat="1" ht="18" customHeight="1" x14ac:dyDescent="0.45">
      <c r="C10" s="500" t="s">
        <v>23</v>
      </c>
      <c r="D10" s="501"/>
      <c r="E10" s="501"/>
      <c r="F10" s="502"/>
      <c r="G10" s="164" t="s">
        <v>59</v>
      </c>
      <c r="H10" s="302" t="str">
        <f>IF(SUM(H6:H9)=0,"",SUM(H6:H9))</f>
        <v/>
      </c>
    </row>
    <row r="11" spans="2:19" s="38" customFormat="1" ht="18" customHeight="1" x14ac:dyDescent="0.45"/>
    <row r="12" spans="2:19" s="38" customFormat="1" ht="18" customHeight="1" x14ac:dyDescent="0.45"/>
    <row r="13" spans="2:19" s="38" customFormat="1" ht="18" customHeight="1" x14ac:dyDescent="0.45">
      <c r="C13" s="76" t="s">
        <v>237</v>
      </c>
      <c r="D13" s="76"/>
      <c r="E13" s="76"/>
    </row>
    <row r="14" spans="2:19" s="38" customFormat="1" ht="18" customHeight="1" thickBot="1" x14ac:dyDescent="0.5">
      <c r="C14" s="497"/>
      <c r="D14" s="499"/>
      <c r="E14" s="283" t="s">
        <v>230</v>
      </c>
      <c r="F14" s="223" t="s">
        <v>136</v>
      </c>
      <c r="G14" s="135" t="s">
        <v>22</v>
      </c>
      <c r="H14" s="298" t="s">
        <v>238</v>
      </c>
    </row>
    <row r="15" spans="2:19" s="38" customFormat="1" ht="18" customHeight="1" x14ac:dyDescent="0.45">
      <c r="C15" s="508" t="s">
        <v>144</v>
      </c>
      <c r="D15" s="509"/>
      <c r="E15" s="365"/>
      <c r="F15" s="224"/>
      <c r="G15" s="269" t="s">
        <v>274</v>
      </c>
      <c r="H15" s="299"/>
    </row>
    <row r="16" spans="2:19" s="38" customFormat="1" ht="18" customHeight="1" x14ac:dyDescent="0.45">
      <c r="C16" s="510"/>
      <c r="D16" s="511"/>
      <c r="E16" s="286"/>
      <c r="F16" s="282"/>
      <c r="G16" s="269" t="s">
        <v>59</v>
      </c>
      <c r="H16" s="300"/>
    </row>
    <row r="17" spans="3:8" s="38" customFormat="1" ht="18" customHeight="1" x14ac:dyDescent="0.45">
      <c r="C17" s="510"/>
      <c r="D17" s="511"/>
      <c r="E17" s="286"/>
      <c r="F17" s="282"/>
      <c r="G17" s="269" t="s">
        <v>59</v>
      </c>
      <c r="H17" s="300"/>
    </row>
    <row r="18" spans="3:8" s="38" customFormat="1" ht="18" customHeight="1" thickBot="1" x14ac:dyDescent="0.5">
      <c r="C18" s="510"/>
      <c r="D18" s="512"/>
      <c r="E18" s="287"/>
      <c r="F18" s="225"/>
      <c r="G18" s="269" t="s">
        <v>59</v>
      </c>
      <c r="H18" s="301"/>
    </row>
    <row r="19" spans="3:8" s="38" customFormat="1" ht="18" customHeight="1" x14ac:dyDescent="0.45">
      <c r="C19" s="513"/>
      <c r="D19" s="478" t="s">
        <v>143</v>
      </c>
      <c r="E19" s="333"/>
      <c r="F19" s="224"/>
      <c r="G19" s="269" t="s">
        <v>274</v>
      </c>
      <c r="H19" s="303"/>
    </row>
    <row r="20" spans="3:8" s="38" customFormat="1" ht="18" customHeight="1" x14ac:dyDescent="0.45">
      <c r="C20" s="513"/>
      <c r="D20" s="479"/>
      <c r="E20" s="334"/>
      <c r="F20" s="282"/>
      <c r="G20" s="269" t="s">
        <v>59</v>
      </c>
      <c r="H20" s="300"/>
    </row>
    <row r="21" spans="3:8" s="38" customFormat="1" ht="18" customHeight="1" x14ac:dyDescent="0.45">
      <c r="C21" s="513"/>
      <c r="D21" s="479"/>
      <c r="E21" s="334"/>
      <c r="F21" s="282"/>
      <c r="G21" s="269" t="s">
        <v>59</v>
      </c>
      <c r="H21" s="300"/>
    </row>
    <row r="22" spans="3:8" s="38" customFormat="1" ht="18" customHeight="1" thickBot="1" x14ac:dyDescent="0.5">
      <c r="C22" s="513"/>
      <c r="D22" s="479"/>
      <c r="E22" s="355"/>
      <c r="F22" s="225"/>
      <c r="G22" s="269" t="s">
        <v>59</v>
      </c>
      <c r="H22" s="301"/>
    </row>
    <row r="23" spans="3:8" s="38" customFormat="1" ht="18" customHeight="1" x14ac:dyDescent="0.45">
      <c r="C23" s="514"/>
      <c r="D23" s="480"/>
      <c r="E23" s="481" t="s">
        <v>282</v>
      </c>
      <c r="F23" s="482"/>
      <c r="G23" s="267" t="s">
        <v>59</v>
      </c>
      <c r="H23" s="304" t="str">
        <f>IF(SUM(H19:H22)=0,"",SUM(H19:H22))</f>
        <v/>
      </c>
    </row>
    <row r="24" spans="3:8" s="38" customFormat="1" ht="18" customHeight="1" x14ac:dyDescent="0.45">
      <c r="C24" s="500" t="s">
        <v>23</v>
      </c>
      <c r="D24" s="501"/>
      <c r="E24" s="501"/>
      <c r="F24" s="502"/>
      <c r="G24" s="266" t="s">
        <v>59</v>
      </c>
      <c r="H24" s="194" t="str">
        <f>IF(SUM(H15:H18)=0,"",SUM(H15:H18))</f>
        <v/>
      </c>
    </row>
    <row r="25" spans="3:8" s="38" customFormat="1" ht="18" customHeight="1" x14ac:dyDescent="0.45">
      <c r="C25" s="217"/>
      <c r="D25" s="217"/>
      <c r="E25" s="217"/>
      <c r="F25" s="217"/>
      <c r="G25" s="218"/>
      <c r="H25" s="222"/>
    </row>
    <row r="26" spans="3:8" s="38" customFormat="1" ht="18" customHeight="1" x14ac:dyDescent="0.45">
      <c r="H26" s="219"/>
    </row>
    <row r="27" spans="3:8" s="38" customFormat="1" ht="18" customHeight="1" x14ac:dyDescent="0.45">
      <c r="C27" s="76" t="s">
        <v>240</v>
      </c>
      <c r="D27" s="76"/>
      <c r="E27" s="76"/>
    </row>
    <row r="28" spans="3:8" s="38" customFormat="1" ht="18" customHeight="1" thickBot="1" x14ac:dyDescent="0.5">
      <c r="C28" s="497" t="s">
        <v>230</v>
      </c>
      <c r="D28" s="498"/>
      <c r="E28" s="499"/>
      <c r="F28" s="223" t="s">
        <v>136</v>
      </c>
      <c r="G28" s="8" t="s">
        <v>22</v>
      </c>
      <c r="H28" s="298" t="s">
        <v>241</v>
      </c>
    </row>
    <row r="29" spans="3:8" s="38" customFormat="1" ht="18" customHeight="1" x14ac:dyDescent="0.45">
      <c r="C29" s="505"/>
      <c r="D29" s="506"/>
      <c r="E29" s="507"/>
      <c r="F29" s="272"/>
      <c r="G29" s="268" t="s">
        <v>274</v>
      </c>
      <c r="H29" s="299"/>
    </row>
    <row r="30" spans="3:8" s="38" customFormat="1" ht="18" customHeight="1" x14ac:dyDescent="0.45">
      <c r="C30" s="492"/>
      <c r="D30" s="470"/>
      <c r="E30" s="493"/>
      <c r="F30" s="273"/>
      <c r="G30" s="268" t="s">
        <v>59</v>
      </c>
      <c r="H30" s="300"/>
    </row>
    <row r="31" spans="3:8" s="38" customFormat="1" ht="18" customHeight="1" thickBot="1" x14ac:dyDescent="0.5">
      <c r="C31" s="494"/>
      <c r="D31" s="495"/>
      <c r="E31" s="496"/>
      <c r="F31" s="276"/>
      <c r="G31" s="268" t="s">
        <v>59</v>
      </c>
      <c r="H31" s="301"/>
    </row>
    <row r="32" spans="3:8" s="38" customFormat="1" ht="18" customHeight="1" x14ac:dyDescent="0.45">
      <c r="C32" s="481" t="s">
        <v>23</v>
      </c>
      <c r="D32" s="488"/>
      <c r="E32" s="488"/>
      <c r="F32" s="482"/>
      <c r="G32" s="266" t="s">
        <v>59</v>
      </c>
      <c r="H32" s="302" t="str">
        <f>IF(SUM(H29:H31)=0,"",SUM(H29:H31))</f>
        <v/>
      </c>
    </row>
    <row r="33" spans="3:19" ht="18" customHeight="1" x14ac:dyDescent="0.45">
      <c r="S33" s="36"/>
    </row>
    <row r="34" spans="3:19" ht="18" customHeight="1" x14ac:dyDescent="0.45">
      <c r="S34" s="36"/>
    </row>
    <row r="35" spans="3:19" s="38" customFormat="1" ht="18" customHeight="1" x14ac:dyDescent="0.45">
      <c r="C35" s="76" t="s">
        <v>286</v>
      </c>
      <c r="D35" s="76"/>
      <c r="E35" s="76"/>
    </row>
    <row r="36" spans="3:19" s="38" customFormat="1" ht="18" customHeight="1" thickBot="1" x14ac:dyDescent="0.5">
      <c r="C36" s="489" t="s">
        <v>145</v>
      </c>
      <c r="D36" s="270"/>
      <c r="E36" s="226" t="s">
        <v>230</v>
      </c>
      <c r="F36" s="227" t="s">
        <v>136</v>
      </c>
      <c r="G36" s="135" t="s">
        <v>22</v>
      </c>
      <c r="H36" s="298" t="s">
        <v>283</v>
      </c>
    </row>
    <row r="37" spans="3:19" s="38" customFormat="1" ht="18" customHeight="1" x14ac:dyDescent="0.45">
      <c r="C37" s="490"/>
      <c r="D37" s="475" t="s">
        <v>243</v>
      </c>
      <c r="E37" s="365"/>
      <c r="F37" s="272"/>
      <c r="G37" s="271" t="s">
        <v>274</v>
      </c>
      <c r="H37" s="299"/>
    </row>
    <row r="38" spans="3:19" s="38" customFormat="1" ht="18" customHeight="1" x14ac:dyDescent="0.45">
      <c r="C38" s="490"/>
      <c r="D38" s="476"/>
      <c r="E38" s="364"/>
      <c r="F38" s="273"/>
      <c r="G38" s="271" t="s">
        <v>59</v>
      </c>
      <c r="H38" s="300"/>
    </row>
    <row r="39" spans="3:19" s="38" customFormat="1" ht="18" customHeight="1" x14ac:dyDescent="0.45">
      <c r="C39" s="490"/>
      <c r="D39" s="476"/>
      <c r="E39" s="353"/>
      <c r="F39" s="274"/>
      <c r="G39" s="271" t="s">
        <v>59</v>
      </c>
      <c r="H39" s="300"/>
    </row>
    <row r="40" spans="3:19" s="38" customFormat="1" ht="18" customHeight="1" thickBot="1" x14ac:dyDescent="0.5">
      <c r="C40" s="490"/>
      <c r="D40" s="476"/>
      <c r="E40" s="354"/>
      <c r="F40" s="275"/>
      <c r="G40" s="271" t="s">
        <v>59</v>
      </c>
      <c r="H40" s="301"/>
    </row>
    <row r="41" spans="3:19" s="38" customFormat="1" ht="18" customHeight="1" thickBot="1" x14ac:dyDescent="0.5">
      <c r="C41" s="490"/>
      <c r="D41" s="477"/>
      <c r="E41" s="483" t="s">
        <v>282</v>
      </c>
      <c r="F41" s="484"/>
      <c r="G41" s="362" t="s">
        <v>59</v>
      </c>
      <c r="H41" s="363" t="str">
        <f>IF(SUM(H37:H40)=0,"",SUM(H37:H40))</f>
        <v/>
      </c>
    </row>
    <row r="42" spans="3:19" s="38" customFormat="1" ht="18" customHeight="1" thickTop="1" thickBot="1" x14ac:dyDescent="0.5">
      <c r="C42" s="490"/>
      <c r="D42" s="361"/>
      <c r="E42" s="357" t="s">
        <v>230</v>
      </c>
      <c r="F42" s="358" t="s">
        <v>136</v>
      </c>
      <c r="G42" s="359" t="s">
        <v>22</v>
      </c>
      <c r="H42" s="360" t="s">
        <v>284</v>
      </c>
    </row>
    <row r="43" spans="3:19" s="38" customFormat="1" ht="18" customHeight="1" x14ac:dyDescent="0.45">
      <c r="C43" s="490"/>
      <c r="D43" s="478" t="s">
        <v>285</v>
      </c>
      <c r="E43" s="333"/>
      <c r="F43" s="272"/>
      <c r="G43" s="271" t="s">
        <v>274</v>
      </c>
      <c r="H43" s="299"/>
    </row>
    <row r="44" spans="3:19" s="38" customFormat="1" ht="18" customHeight="1" x14ac:dyDescent="0.45">
      <c r="C44" s="490"/>
      <c r="D44" s="479"/>
      <c r="E44" s="334"/>
      <c r="F44" s="274"/>
      <c r="G44" s="271" t="s">
        <v>59</v>
      </c>
      <c r="H44" s="300"/>
    </row>
    <row r="45" spans="3:19" s="38" customFormat="1" ht="18" customHeight="1" x14ac:dyDescent="0.45">
      <c r="C45" s="490"/>
      <c r="D45" s="479"/>
      <c r="E45" s="334"/>
      <c r="F45" s="274"/>
      <c r="G45" s="271" t="s">
        <v>59</v>
      </c>
      <c r="H45" s="300"/>
    </row>
    <row r="46" spans="3:19" s="38" customFormat="1" ht="18" customHeight="1" thickBot="1" x14ac:dyDescent="0.5">
      <c r="C46" s="490"/>
      <c r="D46" s="479"/>
      <c r="E46" s="355"/>
      <c r="F46" s="275"/>
      <c r="G46" s="271" t="s">
        <v>59</v>
      </c>
      <c r="H46" s="301"/>
    </row>
    <row r="47" spans="3:19" s="38" customFormat="1" ht="18" customHeight="1" x14ac:dyDescent="0.45">
      <c r="C47" s="491"/>
      <c r="D47" s="480"/>
      <c r="E47" s="481" t="s">
        <v>282</v>
      </c>
      <c r="F47" s="482"/>
      <c r="G47" s="266" t="s">
        <v>59</v>
      </c>
      <c r="H47" s="304" t="str">
        <f>IF(SUM(H43:H46)=0,"",SUM(H43:H46))</f>
        <v/>
      </c>
    </row>
    <row r="48" spans="3:19" s="38" customFormat="1" ht="18" customHeight="1" x14ac:dyDescent="0.45">
      <c r="C48" s="485" t="s">
        <v>23</v>
      </c>
      <c r="D48" s="486"/>
      <c r="E48" s="486"/>
      <c r="F48" s="487"/>
      <c r="G48" s="266" t="s">
        <v>59</v>
      </c>
      <c r="H48" s="192" t="str">
        <f>IF(SUM(H41,H47)=0,"",SUM(H41,H47))</f>
        <v/>
      </c>
      <c r="I48" s="257"/>
    </row>
    <row r="79" spans="2:19" ht="22.5" x14ac:dyDescent="0.45">
      <c r="B79" s="295" t="s">
        <v>244</v>
      </c>
      <c r="C79" s="296"/>
      <c r="D79" s="11"/>
      <c r="E79" s="11"/>
      <c r="F79" s="11"/>
      <c r="G79" s="11"/>
    </row>
    <row r="80" spans="2:19" s="38" customFormat="1" ht="18" customHeight="1" x14ac:dyDescent="0.45">
      <c r="B80" s="22"/>
      <c r="C80" s="76" t="s">
        <v>275</v>
      </c>
      <c r="D80" s="76"/>
      <c r="E80" s="76"/>
      <c r="F80" s="48"/>
      <c r="G80" s="48"/>
      <c r="H80" s="59"/>
      <c r="I80" s="59"/>
      <c r="J80" s="59"/>
      <c r="K80" s="59"/>
      <c r="L80" s="59"/>
      <c r="M80" s="59"/>
      <c r="N80" s="59"/>
      <c r="O80" s="59"/>
      <c r="S80" s="39"/>
    </row>
    <row r="81" spans="2:8" ht="22.5" x14ac:dyDescent="0.45">
      <c r="B81" s="11"/>
      <c r="C81" s="76" t="s">
        <v>137</v>
      </c>
      <c r="D81" s="76"/>
      <c r="E81" s="76"/>
      <c r="F81" s="11"/>
      <c r="G81" s="11"/>
    </row>
    <row r="82" spans="2:8" s="38" customFormat="1" ht="18" customHeight="1" thickBot="1" x14ac:dyDescent="0.5">
      <c r="C82" s="497" t="s">
        <v>230</v>
      </c>
      <c r="D82" s="498"/>
      <c r="E82" s="498"/>
      <c r="F82" s="499"/>
      <c r="G82" s="135" t="s">
        <v>22</v>
      </c>
      <c r="H82" s="298" t="s">
        <v>245</v>
      </c>
    </row>
    <row r="83" spans="2:8" s="38" customFormat="1" ht="18" customHeight="1" x14ac:dyDescent="0.45">
      <c r="C83" s="305" t="s">
        <v>246</v>
      </c>
      <c r="D83" s="306"/>
      <c r="E83" s="470" t="s">
        <v>247</v>
      </c>
      <c r="F83" s="471"/>
      <c r="G83" s="320"/>
      <c r="H83" s="321"/>
    </row>
    <row r="84" spans="2:8" s="38" customFormat="1" ht="18" customHeight="1" thickBot="1" x14ac:dyDescent="0.5">
      <c r="C84" s="307"/>
      <c r="D84" s="308"/>
      <c r="E84" s="472" t="s">
        <v>248</v>
      </c>
      <c r="F84" s="407"/>
      <c r="G84" s="322"/>
      <c r="H84" s="323"/>
    </row>
    <row r="85" spans="2:8" s="38" customFormat="1" ht="18" customHeight="1" x14ac:dyDescent="0.45">
      <c r="C85" s="307"/>
      <c r="D85" s="309"/>
      <c r="E85" s="473" t="s">
        <v>249</v>
      </c>
      <c r="F85" s="474"/>
      <c r="G85" s="312"/>
      <c r="H85" s="323"/>
    </row>
    <row r="86" spans="2:8" s="38" customFormat="1" ht="18" customHeight="1" x14ac:dyDescent="0.45">
      <c r="C86" s="307"/>
      <c r="D86" s="309"/>
      <c r="E86" s="492" t="s">
        <v>249</v>
      </c>
      <c r="F86" s="471"/>
      <c r="G86" s="312"/>
      <c r="H86" s="323"/>
    </row>
    <row r="87" spans="2:8" s="38" customFormat="1" ht="18" customHeight="1" x14ac:dyDescent="0.45">
      <c r="C87" s="307"/>
      <c r="D87" s="309"/>
      <c r="E87" s="516" t="s">
        <v>250</v>
      </c>
      <c r="F87" s="517"/>
      <c r="G87" s="312"/>
      <c r="H87" s="324"/>
    </row>
    <row r="88" spans="2:8" s="38" customFormat="1" ht="18" customHeight="1" thickBot="1" x14ac:dyDescent="0.5">
      <c r="C88" s="284"/>
      <c r="D88" s="285"/>
      <c r="E88" s="494" t="s">
        <v>250</v>
      </c>
      <c r="F88" s="518"/>
      <c r="G88" s="345"/>
      <c r="H88" s="324"/>
    </row>
    <row r="89" spans="2:8" s="38" customFormat="1" ht="18" customHeight="1" thickBot="1" x14ac:dyDescent="0.5">
      <c r="C89" s="500" t="s">
        <v>32</v>
      </c>
      <c r="D89" s="519"/>
      <c r="E89" s="519"/>
      <c r="F89" s="519"/>
      <c r="G89" s="346"/>
      <c r="H89" s="347" t="str">
        <f>IF(SUM(H83:H88)=0,"",SUM(H83:H88))</f>
        <v/>
      </c>
    </row>
    <row r="90" spans="2:8" s="38" customFormat="1" ht="18" customHeight="1" x14ac:dyDescent="0.45">
      <c r="C90" s="305" t="s">
        <v>251</v>
      </c>
      <c r="D90" s="306"/>
      <c r="E90" s="520" t="s">
        <v>247</v>
      </c>
      <c r="F90" s="521"/>
      <c r="G90" s="330"/>
      <c r="H90" s="329"/>
    </row>
    <row r="91" spans="2:8" s="38" customFormat="1" ht="18" customHeight="1" thickBot="1" x14ac:dyDescent="0.5">
      <c r="C91" s="307"/>
      <c r="D91" s="308"/>
      <c r="E91" s="470" t="s">
        <v>248</v>
      </c>
      <c r="F91" s="522"/>
      <c r="G91" s="322"/>
      <c r="H91" s="323"/>
    </row>
    <row r="92" spans="2:8" s="38" customFormat="1" ht="18" customHeight="1" x14ac:dyDescent="0.45">
      <c r="C92" s="307"/>
      <c r="D92" s="308"/>
      <c r="E92" s="473" t="s">
        <v>249</v>
      </c>
      <c r="F92" s="474"/>
      <c r="G92" s="312"/>
      <c r="H92" s="323"/>
    </row>
    <row r="93" spans="2:8" s="38" customFormat="1" ht="18" customHeight="1" x14ac:dyDescent="0.45">
      <c r="C93" s="307"/>
      <c r="D93" s="308"/>
      <c r="E93" s="492" t="s">
        <v>249</v>
      </c>
      <c r="F93" s="471"/>
      <c r="G93" s="312"/>
      <c r="H93" s="323"/>
    </row>
    <row r="94" spans="2:8" s="38" customFormat="1" ht="18" customHeight="1" x14ac:dyDescent="0.45">
      <c r="C94" s="307"/>
      <c r="D94" s="309"/>
      <c r="E94" s="516" t="s">
        <v>250</v>
      </c>
      <c r="F94" s="517"/>
      <c r="G94" s="312"/>
      <c r="H94" s="324"/>
    </row>
    <row r="95" spans="2:8" s="38" customFormat="1" ht="18" customHeight="1" thickBot="1" x14ac:dyDescent="0.5">
      <c r="C95" s="284"/>
      <c r="D95" s="285"/>
      <c r="E95" s="494" t="s">
        <v>250</v>
      </c>
      <c r="F95" s="518"/>
      <c r="G95" s="345"/>
      <c r="H95" s="324"/>
    </row>
    <row r="96" spans="2:8" s="38" customFormat="1" ht="18" customHeight="1" x14ac:dyDescent="0.45">
      <c r="C96" s="500" t="s">
        <v>32</v>
      </c>
      <c r="D96" s="519"/>
      <c r="E96" s="519"/>
      <c r="F96" s="519"/>
      <c r="G96" s="348"/>
      <c r="H96" s="349" t="str">
        <f>IF(SUM(H90:H95)=0,"",SUM(H90:H95))</f>
        <v/>
      </c>
    </row>
    <row r="97" spans="3:19" s="38" customFormat="1" ht="18" customHeight="1" x14ac:dyDescent="0.45">
      <c r="C97" s="282" t="s">
        <v>252</v>
      </c>
      <c r="D97" s="310"/>
      <c r="E97" s="520"/>
      <c r="F97" s="523"/>
      <c r="G97" s="267"/>
      <c r="H97" s="302"/>
    </row>
    <row r="98" spans="3:19" s="38" customFormat="1" ht="18" customHeight="1" x14ac:dyDescent="0.45">
      <c r="S98" s="39"/>
    </row>
    <row r="99" spans="3:19" s="38" customFormat="1" ht="18" customHeight="1" x14ac:dyDescent="0.45">
      <c r="H99" s="74"/>
      <c r="I99" s="58"/>
      <c r="S99" s="39"/>
    </row>
    <row r="100" spans="3:19" s="38" customFormat="1" ht="18" customHeight="1" x14ac:dyDescent="0.45">
      <c r="C100" s="76" t="s">
        <v>253</v>
      </c>
      <c r="D100" s="76"/>
      <c r="E100" s="76"/>
      <c r="H100" s="74"/>
      <c r="I100" s="58"/>
      <c r="S100" s="39"/>
    </row>
    <row r="101" spans="3:19" s="38" customFormat="1" ht="18" customHeight="1" thickBot="1" x14ac:dyDescent="0.5">
      <c r="C101" s="497"/>
      <c r="D101" s="499"/>
      <c r="E101" s="283" t="s">
        <v>230</v>
      </c>
      <c r="F101" s="223" t="s">
        <v>136</v>
      </c>
      <c r="G101" s="135" t="s">
        <v>22</v>
      </c>
      <c r="H101" s="298" t="s">
        <v>242</v>
      </c>
    </row>
    <row r="102" spans="3:19" s="38" customFormat="1" ht="18" customHeight="1" x14ac:dyDescent="0.45">
      <c r="C102" s="508" t="s">
        <v>144</v>
      </c>
      <c r="D102" s="524"/>
      <c r="E102" s="466" t="s">
        <v>247</v>
      </c>
      <c r="F102" s="527"/>
      <c r="G102" s="320"/>
      <c r="H102" s="321"/>
    </row>
    <row r="103" spans="3:19" s="38" customFormat="1" ht="18" customHeight="1" thickBot="1" x14ac:dyDescent="0.5">
      <c r="C103" s="510"/>
      <c r="D103" s="525"/>
      <c r="E103" s="528" t="s">
        <v>248</v>
      </c>
      <c r="F103" s="529"/>
      <c r="G103" s="322"/>
      <c r="H103" s="323"/>
    </row>
    <row r="104" spans="3:19" s="38" customFormat="1" ht="18" customHeight="1" x14ac:dyDescent="0.45">
      <c r="C104" s="510"/>
      <c r="D104" s="525"/>
      <c r="E104" s="333" t="s">
        <v>254</v>
      </c>
      <c r="F104" s="331"/>
      <c r="G104" s="312"/>
      <c r="H104" s="323"/>
    </row>
    <row r="105" spans="3:19" s="38" customFormat="1" ht="18" customHeight="1" x14ac:dyDescent="0.45">
      <c r="C105" s="510"/>
      <c r="D105" s="525"/>
      <c r="E105" s="334" t="s">
        <v>254</v>
      </c>
      <c r="F105" s="292"/>
      <c r="G105" s="312"/>
      <c r="H105" s="323"/>
    </row>
    <row r="106" spans="3:19" s="38" customFormat="1" ht="18" customHeight="1" x14ac:dyDescent="0.45">
      <c r="C106" s="510"/>
      <c r="D106" s="525"/>
      <c r="E106" s="334" t="s">
        <v>250</v>
      </c>
      <c r="F106" s="332"/>
      <c r="G106" s="312"/>
      <c r="H106" s="324"/>
    </row>
    <row r="107" spans="3:19" s="38" customFormat="1" ht="18" customHeight="1" x14ac:dyDescent="0.45">
      <c r="C107" s="510"/>
      <c r="D107" s="501"/>
      <c r="E107" s="334" t="s">
        <v>250</v>
      </c>
      <c r="F107" s="293"/>
      <c r="G107" s="312"/>
      <c r="H107" s="323"/>
    </row>
    <row r="108" spans="3:19" s="38" customFormat="1" ht="18" customHeight="1" x14ac:dyDescent="0.45">
      <c r="C108" s="513"/>
      <c r="D108" s="478" t="s">
        <v>143</v>
      </c>
      <c r="E108" s="327"/>
      <c r="F108" s="328"/>
      <c r="G108" s="312"/>
      <c r="H108" s="326"/>
    </row>
    <row r="109" spans="3:19" s="38" customFormat="1" ht="18" customHeight="1" x14ac:dyDescent="0.45">
      <c r="C109" s="513"/>
      <c r="D109" s="479"/>
      <c r="E109" s="286"/>
      <c r="F109" s="294"/>
      <c r="G109" s="312"/>
      <c r="H109" s="326"/>
    </row>
    <row r="110" spans="3:19" s="38" customFormat="1" ht="18" customHeight="1" x14ac:dyDescent="0.45">
      <c r="C110" s="513"/>
      <c r="D110" s="479"/>
      <c r="E110" s="286"/>
      <c r="F110" s="294"/>
      <c r="G110" s="312"/>
      <c r="H110" s="326"/>
    </row>
    <row r="111" spans="3:19" s="38" customFormat="1" ht="18" customHeight="1" thickBot="1" x14ac:dyDescent="0.5">
      <c r="C111" s="513"/>
      <c r="D111" s="526"/>
      <c r="E111" s="287"/>
      <c r="F111" s="225"/>
      <c r="G111" s="345"/>
      <c r="H111" s="324"/>
    </row>
    <row r="112" spans="3:19" s="38" customFormat="1" ht="18" customHeight="1" x14ac:dyDescent="0.45">
      <c r="C112" s="514"/>
      <c r="D112" s="500" t="s">
        <v>239</v>
      </c>
      <c r="E112" s="501"/>
      <c r="F112" s="501"/>
      <c r="G112" s="348"/>
      <c r="H112" s="349" t="str">
        <f>IF(SUM(H108:H111)=0,"",SUM(H108:H111))</f>
        <v/>
      </c>
    </row>
    <row r="113" spans="3:21" s="38" customFormat="1" ht="18" customHeight="1" thickBot="1" x14ac:dyDescent="0.5">
      <c r="C113" s="500" t="s">
        <v>23</v>
      </c>
      <c r="D113" s="501"/>
      <c r="E113" s="501"/>
      <c r="F113" s="501"/>
      <c r="G113" s="350"/>
      <c r="H113" s="351" t="str">
        <f>IF(SUM(H102:H107)=0,"",SUM(H102:H107))</f>
        <v/>
      </c>
    </row>
    <row r="114" spans="3:21" s="38" customFormat="1" ht="18" customHeight="1" x14ac:dyDescent="0.45">
      <c r="C114" s="530" t="s">
        <v>255</v>
      </c>
      <c r="D114" s="531"/>
      <c r="E114" s="288"/>
      <c r="F114" s="224"/>
      <c r="G114" s="311"/>
      <c r="H114" s="329"/>
    </row>
    <row r="115" spans="3:21" s="38" customFormat="1" ht="18" customHeight="1" x14ac:dyDescent="0.45">
      <c r="C115" s="532"/>
      <c r="D115" s="533"/>
      <c r="E115" s="286"/>
      <c r="F115" s="294"/>
      <c r="G115" s="311"/>
      <c r="H115" s="329"/>
    </row>
    <row r="116" spans="3:21" s="38" customFormat="1" ht="18" customHeight="1" x14ac:dyDescent="0.45">
      <c r="C116" s="532"/>
      <c r="D116" s="533"/>
      <c r="E116" s="286"/>
      <c r="F116" s="294"/>
      <c r="G116" s="311"/>
      <c r="H116" s="329"/>
    </row>
    <row r="117" spans="3:21" s="38" customFormat="1" ht="18" customHeight="1" thickBot="1" x14ac:dyDescent="0.5">
      <c r="C117" s="534"/>
      <c r="D117" s="535"/>
      <c r="E117" s="287"/>
      <c r="F117" s="225"/>
      <c r="G117" s="345"/>
      <c r="H117" s="324"/>
    </row>
    <row r="118" spans="3:21" s="38" customFormat="1" ht="18" customHeight="1" x14ac:dyDescent="0.45">
      <c r="C118" s="500" t="s">
        <v>23</v>
      </c>
      <c r="D118" s="501"/>
      <c r="E118" s="501"/>
      <c r="F118" s="501"/>
      <c r="G118" s="352"/>
      <c r="H118" s="349" t="str">
        <f>IF(SUM(H114:H117)=0,"",SUM(H114:H117))</f>
        <v/>
      </c>
    </row>
    <row r="119" spans="3:21" s="38" customFormat="1" ht="18" customHeight="1" x14ac:dyDescent="0.45">
      <c r="C119" s="217"/>
      <c r="D119" s="217"/>
      <c r="E119" s="217"/>
      <c r="F119" s="217"/>
      <c r="G119" s="218"/>
      <c r="H119" s="222"/>
      <c r="I119" s="220"/>
    </row>
    <row r="120" spans="3:21" s="38" customFormat="1" ht="18" customHeight="1" x14ac:dyDescent="0.45">
      <c r="H120" s="217"/>
      <c r="I120" s="217"/>
      <c r="J120" s="218"/>
      <c r="K120" s="219"/>
      <c r="L120" s="219"/>
      <c r="M120" s="219"/>
      <c r="N120" s="219"/>
      <c r="O120" s="219"/>
      <c r="P120" s="219"/>
      <c r="Q120" s="219"/>
      <c r="R120" s="219"/>
      <c r="S120" s="219"/>
      <c r="T120" s="219"/>
      <c r="U120" s="219"/>
    </row>
    <row r="121" spans="3:21" s="38" customFormat="1" ht="18" customHeight="1" x14ac:dyDescent="0.45">
      <c r="C121" s="76" t="s">
        <v>240</v>
      </c>
      <c r="D121" s="76"/>
      <c r="E121" s="76"/>
      <c r="I121" s="58"/>
      <c r="S121" s="39"/>
    </row>
    <row r="122" spans="3:21" s="38" customFormat="1" ht="18" customHeight="1" thickBot="1" x14ac:dyDescent="0.5">
      <c r="C122" s="497" t="s">
        <v>230</v>
      </c>
      <c r="D122" s="498"/>
      <c r="E122" s="499"/>
      <c r="F122" s="223" t="s">
        <v>136</v>
      </c>
      <c r="G122" s="135" t="s">
        <v>22</v>
      </c>
      <c r="H122" s="343" t="s">
        <v>241</v>
      </c>
    </row>
    <row r="123" spans="3:21" s="38" customFormat="1" ht="18" customHeight="1" x14ac:dyDescent="0.45">
      <c r="C123" s="449" t="s">
        <v>248</v>
      </c>
      <c r="D123" s="536"/>
      <c r="E123" s="536"/>
      <c r="F123" s="336"/>
      <c r="G123" s="344"/>
      <c r="H123" s="321"/>
    </row>
    <row r="124" spans="3:21" s="38" customFormat="1" ht="18" customHeight="1" thickBot="1" x14ac:dyDescent="0.5">
      <c r="C124" s="537" t="s">
        <v>256</v>
      </c>
      <c r="D124" s="538"/>
      <c r="E124" s="538"/>
      <c r="F124" s="342"/>
      <c r="G124" s="312"/>
      <c r="H124" s="323"/>
    </row>
    <row r="125" spans="3:21" s="38" customFormat="1" ht="18" customHeight="1" x14ac:dyDescent="0.45">
      <c r="C125" s="539" t="s">
        <v>250</v>
      </c>
      <c r="D125" s="540"/>
      <c r="E125" s="541"/>
      <c r="F125" s="335"/>
      <c r="G125" s="312"/>
      <c r="H125" s="323"/>
    </row>
    <row r="126" spans="3:21" s="38" customFormat="1" ht="18" customHeight="1" thickBot="1" x14ac:dyDescent="0.5">
      <c r="C126" s="542" t="s">
        <v>250</v>
      </c>
      <c r="D126" s="543"/>
      <c r="E126" s="544"/>
      <c r="F126" s="341"/>
      <c r="G126" s="345"/>
      <c r="H126" s="324"/>
    </row>
    <row r="127" spans="3:21" s="38" customFormat="1" ht="18" customHeight="1" x14ac:dyDescent="0.45">
      <c r="C127" s="481" t="s">
        <v>23</v>
      </c>
      <c r="D127" s="488"/>
      <c r="E127" s="488"/>
      <c r="F127" s="488"/>
      <c r="G127" s="352"/>
      <c r="H127" s="349" t="str">
        <f>IF(SUM(H122:H126)=0,"",SUM(H122:H126))</f>
        <v/>
      </c>
    </row>
    <row r="129" spans="2:19" ht="22.5" x14ac:dyDescent="0.45">
      <c r="B129" s="295" t="s">
        <v>257</v>
      </c>
      <c r="C129" s="296"/>
      <c r="D129" s="11"/>
      <c r="E129" s="11"/>
      <c r="F129" s="11"/>
      <c r="G129" s="11"/>
    </row>
    <row r="130" spans="2:19" s="38" customFormat="1" ht="17.25" x14ac:dyDescent="0.45">
      <c r="B130" s="22"/>
      <c r="C130" s="76" t="s">
        <v>276</v>
      </c>
      <c r="D130" s="211"/>
      <c r="E130" s="211"/>
      <c r="H130" s="59"/>
      <c r="I130" s="59"/>
      <c r="J130" s="59"/>
      <c r="K130" s="59"/>
      <c r="L130" s="59"/>
      <c r="M130" s="59"/>
      <c r="N130" s="59"/>
      <c r="O130" s="59"/>
      <c r="S130" s="39"/>
    </row>
    <row r="131" spans="2:19" s="38" customFormat="1" ht="17.25" x14ac:dyDescent="0.45">
      <c r="B131" s="22"/>
      <c r="C131" s="76"/>
      <c r="D131" s="211"/>
      <c r="E131" s="211"/>
      <c r="H131" s="59"/>
      <c r="I131" s="59"/>
      <c r="J131" s="59"/>
      <c r="K131" s="59"/>
      <c r="L131" s="59"/>
      <c r="M131" s="59"/>
      <c r="N131" s="59"/>
      <c r="O131" s="59"/>
      <c r="S131" s="39"/>
    </row>
    <row r="132" spans="2:19" s="38" customFormat="1" ht="19.5" thickBot="1" x14ac:dyDescent="0.5">
      <c r="B132" s="22"/>
      <c r="C132" s="545" t="s">
        <v>258</v>
      </c>
      <c r="D132" s="486"/>
      <c r="E132" s="486"/>
      <c r="F132" s="313" t="s">
        <v>0</v>
      </c>
      <c r="G132" s="497" t="s">
        <v>259</v>
      </c>
      <c r="H132" s="546"/>
      <c r="I132" s="547"/>
      <c r="J132" s="59"/>
      <c r="K132" s="59"/>
      <c r="L132" s="59"/>
      <c r="M132" s="59"/>
      <c r="N132" s="59"/>
      <c r="O132" s="59"/>
      <c r="S132" s="39"/>
    </row>
    <row r="133" spans="2:19" s="38" customFormat="1" ht="18.75" x14ac:dyDescent="0.45">
      <c r="B133" s="22"/>
      <c r="C133" s="548" t="s">
        <v>260</v>
      </c>
      <c r="D133" s="471"/>
      <c r="E133" s="471"/>
      <c r="F133" s="314"/>
      <c r="G133" s="549"/>
      <c r="H133" s="549"/>
      <c r="I133" s="550"/>
      <c r="J133" s="59"/>
      <c r="K133" s="59"/>
      <c r="L133" s="59"/>
      <c r="M133" s="59"/>
      <c r="N133" s="59"/>
      <c r="O133" s="59"/>
      <c r="S133" s="39"/>
    </row>
    <row r="134" spans="2:19" s="38" customFormat="1" ht="18.75" x14ac:dyDescent="0.45">
      <c r="B134" s="22"/>
      <c r="C134" s="548" t="s">
        <v>261</v>
      </c>
      <c r="D134" s="471"/>
      <c r="E134" s="471"/>
      <c r="F134" s="315"/>
      <c r="G134" s="551"/>
      <c r="H134" s="551"/>
      <c r="I134" s="552"/>
      <c r="J134" s="59"/>
      <c r="K134" s="59"/>
      <c r="L134" s="59"/>
      <c r="M134" s="59"/>
      <c r="N134" s="59"/>
      <c r="O134" s="59"/>
      <c r="S134" s="39"/>
    </row>
    <row r="135" spans="2:19" s="38" customFormat="1" ht="19.5" thickBot="1" x14ac:dyDescent="0.5">
      <c r="B135" s="22"/>
      <c r="C135" s="553" t="s">
        <v>262</v>
      </c>
      <c r="D135" s="407"/>
      <c r="E135" s="407"/>
      <c r="F135" s="315"/>
      <c r="G135" s="551"/>
      <c r="H135" s="551"/>
      <c r="I135" s="552"/>
      <c r="J135" s="59"/>
      <c r="K135" s="59"/>
      <c r="L135" s="59"/>
      <c r="M135" s="59"/>
      <c r="N135" s="59"/>
      <c r="O135" s="59"/>
      <c r="S135" s="39"/>
    </row>
    <row r="136" spans="2:19" s="38" customFormat="1" ht="18.75" x14ac:dyDescent="0.45">
      <c r="B136" s="22"/>
      <c r="C136" s="554" t="s">
        <v>250</v>
      </c>
      <c r="D136" s="555"/>
      <c r="E136" s="555"/>
      <c r="F136" s="316"/>
      <c r="G136" s="551"/>
      <c r="H136" s="551"/>
      <c r="I136" s="552"/>
      <c r="J136" s="59"/>
      <c r="K136" s="59"/>
      <c r="L136" s="59"/>
      <c r="M136" s="59"/>
      <c r="N136" s="59"/>
      <c r="O136" s="59"/>
      <c r="S136" s="39"/>
    </row>
    <row r="137" spans="2:19" s="38" customFormat="1" ht="19.5" thickBot="1" x14ac:dyDescent="0.5">
      <c r="B137" s="22"/>
      <c r="C137" s="556" t="s">
        <v>250</v>
      </c>
      <c r="D137" s="518"/>
      <c r="E137" s="518"/>
      <c r="F137" s="317"/>
      <c r="G137" s="557"/>
      <c r="H137" s="557"/>
      <c r="I137" s="558"/>
      <c r="J137" s="59"/>
      <c r="K137" s="59"/>
      <c r="L137" s="59"/>
      <c r="M137" s="59"/>
      <c r="N137" s="59"/>
      <c r="O137" s="59"/>
      <c r="S137" s="39"/>
    </row>
    <row r="139" spans="2:19" ht="22.5" x14ac:dyDescent="0.45">
      <c r="B139" s="295" t="s">
        <v>279</v>
      </c>
      <c r="C139" s="296"/>
      <c r="D139" s="11"/>
      <c r="E139" s="11"/>
      <c r="F139" s="11"/>
      <c r="G139" s="11"/>
    </row>
    <row r="140" spans="2:19" s="38" customFormat="1" ht="18" customHeight="1" x14ac:dyDescent="0.45">
      <c r="B140" s="22"/>
      <c r="C140" s="76" t="s">
        <v>280</v>
      </c>
      <c r="D140" s="76"/>
      <c r="E140" s="76"/>
      <c r="F140" s="48"/>
      <c r="G140" s="48"/>
      <c r="H140" s="59"/>
      <c r="I140" s="59"/>
      <c r="J140" s="59"/>
      <c r="K140" s="59"/>
      <c r="L140" s="59"/>
      <c r="M140" s="59"/>
      <c r="N140" s="59"/>
      <c r="O140" s="59"/>
      <c r="S140" s="39"/>
    </row>
    <row r="141" spans="2:19" ht="18" customHeight="1" x14ac:dyDescent="0.45">
      <c r="C141" s="76" t="s">
        <v>277</v>
      </c>
    </row>
    <row r="142" spans="2:19" s="38" customFormat="1" ht="19.5" thickBot="1" x14ac:dyDescent="0.5">
      <c r="B142" s="22"/>
      <c r="C142" s="545" t="s">
        <v>258</v>
      </c>
      <c r="D142" s="486"/>
      <c r="E142" s="486"/>
      <c r="F142" s="559" t="s">
        <v>263</v>
      </c>
      <c r="G142" s="559"/>
      <c r="H142" s="337" t="s">
        <v>0</v>
      </c>
      <c r="I142" s="560" t="s">
        <v>264</v>
      </c>
      <c r="J142" s="561"/>
      <c r="K142" s="562"/>
      <c r="L142" s="559" t="s">
        <v>133</v>
      </c>
      <c r="M142" s="559"/>
      <c r="N142" s="563"/>
      <c r="R142" s="39"/>
    </row>
    <row r="143" spans="2:19" s="38" customFormat="1" ht="18.75" x14ac:dyDescent="0.45">
      <c r="B143" s="22"/>
      <c r="C143" s="548" t="s">
        <v>260</v>
      </c>
      <c r="D143" s="471"/>
      <c r="E143" s="471"/>
      <c r="F143" s="564"/>
      <c r="G143" s="549"/>
      <c r="H143" s="338"/>
      <c r="I143" s="565"/>
      <c r="J143" s="488"/>
      <c r="K143" s="482"/>
      <c r="L143" s="549"/>
      <c r="M143" s="549"/>
      <c r="N143" s="566"/>
      <c r="R143" s="39"/>
    </row>
    <row r="144" spans="2:19" s="38" customFormat="1" ht="18.75" x14ac:dyDescent="0.45">
      <c r="B144" s="22"/>
      <c r="C144" s="548" t="s">
        <v>261</v>
      </c>
      <c r="D144" s="471"/>
      <c r="E144" s="471"/>
      <c r="F144" s="567"/>
      <c r="G144" s="551"/>
      <c r="H144" s="339"/>
      <c r="I144" s="568"/>
      <c r="J144" s="486"/>
      <c r="K144" s="487"/>
      <c r="L144" s="551"/>
      <c r="M144" s="551"/>
      <c r="N144" s="569"/>
      <c r="R144" s="39"/>
    </row>
    <row r="145" spans="2:18" s="38" customFormat="1" ht="19.5" thickBot="1" x14ac:dyDescent="0.5">
      <c r="B145" s="22"/>
      <c r="C145" s="553" t="s">
        <v>262</v>
      </c>
      <c r="D145" s="407"/>
      <c r="E145" s="407"/>
      <c r="F145" s="567"/>
      <c r="G145" s="551"/>
      <c r="H145" s="339"/>
      <c r="I145" s="568"/>
      <c r="J145" s="486"/>
      <c r="K145" s="487"/>
      <c r="L145" s="551"/>
      <c r="M145" s="551"/>
      <c r="N145" s="569"/>
      <c r="R145" s="39"/>
    </row>
    <row r="146" spans="2:18" s="38" customFormat="1" ht="18.75" x14ac:dyDescent="0.45">
      <c r="B146" s="22"/>
      <c r="C146" s="554" t="s">
        <v>250</v>
      </c>
      <c r="D146" s="555"/>
      <c r="E146" s="555"/>
      <c r="F146" s="551"/>
      <c r="G146" s="551"/>
      <c r="H146" s="339"/>
      <c r="I146" s="568"/>
      <c r="J146" s="486"/>
      <c r="K146" s="487"/>
      <c r="L146" s="551"/>
      <c r="M146" s="551"/>
      <c r="N146" s="569"/>
      <c r="R146" s="39"/>
    </row>
    <row r="147" spans="2:18" s="38" customFormat="1" ht="19.5" thickBot="1" x14ac:dyDescent="0.5">
      <c r="B147" s="22"/>
      <c r="C147" s="556" t="s">
        <v>250</v>
      </c>
      <c r="D147" s="518"/>
      <c r="E147" s="518"/>
      <c r="F147" s="557"/>
      <c r="G147" s="557"/>
      <c r="H147" s="340"/>
      <c r="I147" s="560"/>
      <c r="J147" s="561"/>
      <c r="K147" s="562"/>
      <c r="L147" s="557"/>
      <c r="M147" s="557"/>
      <c r="N147" s="570"/>
      <c r="R147" s="39"/>
    </row>
  </sheetData>
  <mergeCells count="91">
    <mergeCell ref="C146:E146"/>
    <mergeCell ref="F146:G146"/>
    <mergeCell ref="I146:K146"/>
    <mergeCell ref="L146:N146"/>
    <mergeCell ref="C147:E147"/>
    <mergeCell ref="F147:G147"/>
    <mergeCell ref="I147:K147"/>
    <mergeCell ref="L147:N147"/>
    <mergeCell ref="C144:E144"/>
    <mergeCell ref="F144:G144"/>
    <mergeCell ref="I144:K144"/>
    <mergeCell ref="L144:N144"/>
    <mergeCell ref="C145:E145"/>
    <mergeCell ref="F145:G145"/>
    <mergeCell ref="I145:K145"/>
    <mergeCell ref="L145:N145"/>
    <mergeCell ref="C142:E142"/>
    <mergeCell ref="F142:G142"/>
    <mergeCell ref="I142:K142"/>
    <mergeCell ref="L142:N142"/>
    <mergeCell ref="C143:E143"/>
    <mergeCell ref="F143:G143"/>
    <mergeCell ref="I143:K143"/>
    <mergeCell ref="L143:N143"/>
    <mergeCell ref="C135:E135"/>
    <mergeCell ref="G135:I135"/>
    <mergeCell ref="C136:E136"/>
    <mergeCell ref="G136:I136"/>
    <mergeCell ref="C137:E137"/>
    <mergeCell ref="G137:I137"/>
    <mergeCell ref="G132:I132"/>
    <mergeCell ref="C133:E133"/>
    <mergeCell ref="G133:I133"/>
    <mergeCell ref="C134:E134"/>
    <mergeCell ref="G134:I134"/>
    <mergeCell ref="C124:E124"/>
    <mergeCell ref="C125:E125"/>
    <mergeCell ref="C126:E126"/>
    <mergeCell ref="C127:F127"/>
    <mergeCell ref="C132:E132"/>
    <mergeCell ref="C113:F113"/>
    <mergeCell ref="C114:D117"/>
    <mergeCell ref="C118:F118"/>
    <mergeCell ref="C122:E122"/>
    <mergeCell ref="C123:E123"/>
    <mergeCell ref="C96:F96"/>
    <mergeCell ref="E97:F97"/>
    <mergeCell ref="C101:D101"/>
    <mergeCell ref="C102:D107"/>
    <mergeCell ref="C108:C112"/>
    <mergeCell ref="D108:D111"/>
    <mergeCell ref="D112:F112"/>
    <mergeCell ref="E102:F102"/>
    <mergeCell ref="E103:F103"/>
    <mergeCell ref="E91:F91"/>
    <mergeCell ref="E92:F92"/>
    <mergeCell ref="E93:F93"/>
    <mergeCell ref="E94:F94"/>
    <mergeCell ref="E95:F95"/>
    <mergeCell ref="E86:F86"/>
    <mergeCell ref="E87:F87"/>
    <mergeCell ref="E88:F88"/>
    <mergeCell ref="C89:F89"/>
    <mergeCell ref="E90:F90"/>
    <mergeCell ref="C5:F5"/>
    <mergeCell ref="C14:D14"/>
    <mergeCell ref="C15:D18"/>
    <mergeCell ref="C19:C23"/>
    <mergeCell ref="C6:F6"/>
    <mergeCell ref="C7:F7"/>
    <mergeCell ref="E23:F23"/>
    <mergeCell ref="D19:D23"/>
    <mergeCell ref="C24:F24"/>
    <mergeCell ref="C8:F8"/>
    <mergeCell ref="C9:F9"/>
    <mergeCell ref="C10:F10"/>
    <mergeCell ref="C29:E29"/>
    <mergeCell ref="C28:E28"/>
    <mergeCell ref="C32:F32"/>
    <mergeCell ref="C36:C47"/>
    <mergeCell ref="C30:E30"/>
    <mergeCell ref="C31:E31"/>
    <mergeCell ref="C82:F82"/>
    <mergeCell ref="E83:F83"/>
    <mergeCell ref="E84:F84"/>
    <mergeCell ref="E85:F85"/>
    <mergeCell ref="D37:D41"/>
    <mergeCell ref="D43:D47"/>
    <mergeCell ref="E47:F47"/>
    <mergeCell ref="E41:F41"/>
    <mergeCell ref="C48:F48"/>
  </mergeCells>
  <phoneticPr fontId="1"/>
  <printOptions horizontalCentered="1"/>
  <pageMargins left="0.11811023622047245" right="0.11811023622047245" top="0.55118110236220474" bottom="0.35433070866141736" header="0.31496062992125984" footer="0.11811023622047245"/>
  <pageSetup paperSize="9" scale="57" fitToHeight="2" orientation="landscape" r:id="rId1"/>
  <rowBreaks count="3" manualBreakCount="3">
    <brk id="49" max="16383" man="1"/>
    <brk id="78" max="16383" man="1"/>
    <brk id="128" max="1638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T35"/>
  <sheetViews>
    <sheetView showGridLines="0" view="pageBreakPreview" zoomScale="80" zoomScaleNormal="100" zoomScaleSheetLayoutView="80" workbookViewId="0"/>
  </sheetViews>
  <sheetFormatPr defaultColWidth="12.6640625" defaultRowHeight="17.25" x14ac:dyDescent="0.45"/>
  <cols>
    <col min="1" max="3" width="3.77734375" style="31" customWidth="1"/>
    <col min="4" max="4" width="20.5546875" style="31" customWidth="1"/>
    <col min="5" max="5" width="5.6640625" style="31" customWidth="1"/>
    <col min="6" max="6" width="7.77734375" style="31" bestFit="1" customWidth="1"/>
    <col min="7" max="7" width="5" style="31" bestFit="1" customWidth="1"/>
    <col min="8" max="16384" width="12.6640625" style="31"/>
  </cols>
  <sheetData>
    <row r="1" spans="2:20" s="20" customFormat="1" ht="22.5" x14ac:dyDescent="0.45">
      <c r="B1" s="228" t="s">
        <v>139</v>
      </c>
      <c r="N1" s="21"/>
    </row>
    <row r="2" spans="2:20" ht="18" customHeight="1" x14ac:dyDescent="0.45">
      <c r="C2" s="90" t="s">
        <v>223</v>
      </c>
    </row>
    <row r="3" spans="2:20" ht="18" customHeight="1" x14ac:dyDescent="0.45">
      <c r="C3" s="90" t="s">
        <v>225</v>
      </c>
    </row>
    <row r="4" spans="2:20" ht="18" customHeight="1" x14ac:dyDescent="0.45">
      <c r="C4" s="90" t="s">
        <v>224</v>
      </c>
    </row>
    <row r="5" spans="2:20" ht="18" customHeight="1" x14ac:dyDescent="0.45">
      <c r="C5" s="90" t="s">
        <v>154</v>
      </c>
      <c r="D5" s="46"/>
      <c r="E5" s="46"/>
      <c r="F5" s="46"/>
      <c r="G5" s="46"/>
      <c r="H5" s="46"/>
      <c r="I5" s="46"/>
      <c r="J5" s="46"/>
      <c r="K5" s="46"/>
      <c r="L5" s="46"/>
      <c r="M5" s="46"/>
      <c r="N5" s="46"/>
    </row>
    <row r="6" spans="2:20" ht="18" customHeight="1" x14ac:dyDescent="0.45"/>
    <row r="7" spans="2:20" ht="18" customHeight="1" x14ac:dyDescent="0.45">
      <c r="C7" s="31" t="s">
        <v>43</v>
      </c>
    </row>
    <row r="8" spans="2:20" ht="25.5" customHeight="1" thickBot="1" x14ac:dyDescent="0.5">
      <c r="D8" s="134" t="s">
        <v>30</v>
      </c>
      <c r="E8" s="573" t="s">
        <v>64</v>
      </c>
      <c r="F8" s="487"/>
      <c r="G8" s="8" t="s">
        <v>22</v>
      </c>
      <c r="H8" s="132" t="str">
        <f>IF(ISERROR(DATE(自己チェック表の構成・入力の手順等!E21,自己チェック表の構成・入力の手順等!G21,1)),"",DATE(自己チェック表の構成・入力の手順等!E21,自己チェック表の構成・入力の手順等!G21,1))</f>
        <v/>
      </c>
      <c r="I8" s="132" t="str">
        <f>IF(ISERROR(EDATE(H8,1)),"",EDATE(H8,1))</f>
        <v/>
      </c>
      <c r="J8" s="132" t="str">
        <f t="shared" ref="J8:S8" si="0">IF(ISERROR(EDATE(I8,1)),"",EDATE(I8,1))</f>
        <v/>
      </c>
      <c r="K8" s="132" t="str">
        <f t="shared" si="0"/>
        <v/>
      </c>
      <c r="L8" s="132" t="str">
        <f t="shared" si="0"/>
        <v/>
      </c>
      <c r="M8" s="132" t="str">
        <f t="shared" si="0"/>
        <v/>
      </c>
      <c r="N8" s="132" t="str">
        <f t="shared" si="0"/>
        <v/>
      </c>
      <c r="O8" s="132" t="str">
        <f t="shared" si="0"/>
        <v/>
      </c>
      <c r="P8" s="132" t="str">
        <f t="shared" si="0"/>
        <v/>
      </c>
      <c r="Q8" s="132" t="str">
        <f t="shared" si="0"/>
        <v/>
      </c>
      <c r="R8" s="132" t="str">
        <f t="shared" si="0"/>
        <v/>
      </c>
      <c r="S8" s="132" t="str">
        <f t="shared" si="0"/>
        <v/>
      </c>
      <c r="T8" s="135" t="s">
        <v>23</v>
      </c>
    </row>
    <row r="9" spans="2:20" ht="25.5" customHeight="1" x14ac:dyDescent="0.45">
      <c r="D9" s="136"/>
      <c r="E9" s="137" t="s">
        <v>28</v>
      </c>
      <c r="F9" s="51"/>
      <c r="G9" s="138" t="s">
        <v>13</v>
      </c>
      <c r="H9" s="256"/>
      <c r="I9" s="254"/>
      <c r="J9" s="254"/>
      <c r="K9" s="254"/>
      <c r="L9" s="254"/>
      <c r="M9" s="254"/>
      <c r="N9" s="254"/>
      <c r="O9" s="254"/>
      <c r="P9" s="254"/>
      <c r="Q9" s="254"/>
      <c r="R9" s="254"/>
      <c r="S9" s="200"/>
      <c r="T9" s="201" t="str">
        <f>IF(SUM(H9:S9)=0,"",SUM(H9:S9))</f>
        <v/>
      </c>
    </row>
    <row r="10" spans="2:20" ht="25.5" customHeight="1" x14ac:dyDescent="0.45">
      <c r="D10" s="243" t="s">
        <v>63</v>
      </c>
      <c r="E10" s="571" t="s">
        <v>29</v>
      </c>
      <c r="F10" s="572"/>
      <c r="G10" s="127" t="s">
        <v>20</v>
      </c>
      <c r="H10" s="116"/>
      <c r="I10" s="115"/>
      <c r="J10" s="115"/>
      <c r="K10" s="115"/>
      <c r="L10" s="115"/>
      <c r="M10" s="115"/>
      <c r="N10" s="115"/>
      <c r="O10" s="115"/>
      <c r="P10" s="115"/>
      <c r="Q10" s="115"/>
      <c r="R10" s="115"/>
      <c r="S10" s="159"/>
      <c r="T10" s="173" t="str">
        <f>IF(COUNTBLANK(H10:S10)=12,"",SUM(H10:S10))</f>
        <v/>
      </c>
    </row>
    <row r="11" spans="2:20" ht="25.5" customHeight="1" x14ac:dyDescent="0.45">
      <c r="D11" s="140"/>
      <c r="E11" s="137" t="s">
        <v>28</v>
      </c>
      <c r="F11" s="51"/>
      <c r="G11" s="138" t="s">
        <v>124</v>
      </c>
      <c r="H11" s="186"/>
      <c r="I11" s="255"/>
      <c r="J11" s="255"/>
      <c r="K11" s="255"/>
      <c r="L11" s="255"/>
      <c r="M11" s="255"/>
      <c r="N11" s="255"/>
      <c r="O11" s="255"/>
      <c r="P11" s="255"/>
      <c r="Q11" s="255"/>
      <c r="R11" s="255"/>
      <c r="S11" s="202"/>
      <c r="T11" s="201" t="str">
        <f t="shared" ref="T11:T19" si="1">IF(SUM(H11:S11)=0,"",SUM(H11:S11))</f>
        <v/>
      </c>
    </row>
    <row r="12" spans="2:20" ht="25.5" customHeight="1" x14ac:dyDescent="0.45">
      <c r="D12" s="139" t="s">
        <v>125</v>
      </c>
      <c r="E12" s="571" t="s">
        <v>29</v>
      </c>
      <c r="F12" s="572"/>
      <c r="G12" s="127" t="s">
        <v>20</v>
      </c>
      <c r="H12" s="116"/>
      <c r="I12" s="115"/>
      <c r="J12" s="115"/>
      <c r="K12" s="115"/>
      <c r="L12" s="115"/>
      <c r="M12" s="115"/>
      <c r="N12" s="115"/>
      <c r="O12" s="115"/>
      <c r="P12" s="115"/>
      <c r="Q12" s="115"/>
      <c r="R12" s="115"/>
      <c r="S12" s="159"/>
      <c r="T12" s="173" t="str">
        <f>IF(COUNTBLANK(H12:S12)=12,"",SUM(H12:S12))</f>
        <v/>
      </c>
    </row>
    <row r="13" spans="2:20" ht="25.5" customHeight="1" x14ac:dyDescent="0.45">
      <c r="D13" s="242"/>
      <c r="E13" s="137" t="s">
        <v>28</v>
      </c>
      <c r="F13" s="51"/>
      <c r="G13" s="138" t="s">
        <v>124</v>
      </c>
      <c r="H13" s="186"/>
      <c r="I13" s="255"/>
      <c r="J13" s="255"/>
      <c r="K13" s="255"/>
      <c r="L13" s="255"/>
      <c r="M13" s="255"/>
      <c r="N13" s="255"/>
      <c r="O13" s="255"/>
      <c r="P13" s="255"/>
      <c r="Q13" s="255"/>
      <c r="R13" s="255"/>
      <c r="S13" s="202"/>
      <c r="T13" s="201" t="str">
        <f t="shared" si="1"/>
        <v/>
      </c>
    </row>
    <row r="14" spans="2:20" ht="25.5" customHeight="1" x14ac:dyDescent="0.45">
      <c r="D14" s="243" t="s">
        <v>125</v>
      </c>
      <c r="E14" s="571" t="s">
        <v>29</v>
      </c>
      <c r="F14" s="572"/>
      <c r="G14" s="127" t="s">
        <v>20</v>
      </c>
      <c r="H14" s="116"/>
      <c r="I14" s="115"/>
      <c r="J14" s="115"/>
      <c r="K14" s="115"/>
      <c r="L14" s="115"/>
      <c r="M14" s="115"/>
      <c r="N14" s="115"/>
      <c r="O14" s="115"/>
      <c r="P14" s="115"/>
      <c r="Q14" s="115"/>
      <c r="R14" s="115"/>
      <c r="S14" s="159"/>
      <c r="T14" s="173" t="str">
        <f>IF(COUNTBLANK(H14:S14)=12,"",SUM(H14:S14))</f>
        <v/>
      </c>
    </row>
    <row r="15" spans="2:20" ht="25.5" customHeight="1" x14ac:dyDescent="0.45">
      <c r="D15" s="140"/>
      <c r="E15" s="137" t="s">
        <v>28</v>
      </c>
      <c r="F15" s="51"/>
      <c r="G15" s="138" t="s">
        <v>124</v>
      </c>
      <c r="H15" s="186"/>
      <c r="I15" s="255"/>
      <c r="J15" s="255"/>
      <c r="K15" s="255"/>
      <c r="L15" s="255"/>
      <c r="M15" s="255"/>
      <c r="N15" s="255"/>
      <c r="O15" s="255"/>
      <c r="P15" s="255"/>
      <c r="Q15" s="255"/>
      <c r="R15" s="255"/>
      <c r="S15" s="202"/>
      <c r="T15" s="201" t="str">
        <f t="shared" si="1"/>
        <v/>
      </c>
    </row>
    <row r="16" spans="2:20" ht="25.5" customHeight="1" x14ac:dyDescent="0.45">
      <c r="D16" s="139" t="s">
        <v>125</v>
      </c>
      <c r="E16" s="571" t="s">
        <v>29</v>
      </c>
      <c r="F16" s="572"/>
      <c r="G16" s="127" t="s">
        <v>20</v>
      </c>
      <c r="H16" s="116"/>
      <c r="I16" s="115"/>
      <c r="J16" s="115"/>
      <c r="K16" s="115"/>
      <c r="L16" s="115"/>
      <c r="M16" s="115"/>
      <c r="N16" s="115"/>
      <c r="O16" s="115"/>
      <c r="P16" s="115"/>
      <c r="Q16" s="115"/>
      <c r="R16" s="115"/>
      <c r="S16" s="159"/>
      <c r="T16" s="173" t="str">
        <f>IF(COUNTBLANK(H16:S16)=12,"",SUM(H16:S16))</f>
        <v/>
      </c>
    </row>
    <row r="17" spans="3:20" ht="25.5" customHeight="1" x14ac:dyDescent="0.45">
      <c r="D17" s="140"/>
      <c r="E17" s="137" t="s">
        <v>28</v>
      </c>
      <c r="F17" s="51"/>
      <c r="G17" s="138" t="s">
        <v>124</v>
      </c>
      <c r="H17" s="186"/>
      <c r="I17" s="255"/>
      <c r="J17" s="255"/>
      <c r="K17" s="255"/>
      <c r="L17" s="255"/>
      <c r="M17" s="255"/>
      <c r="N17" s="255"/>
      <c r="O17" s="255"/>
      <c r="P17" s="255"/>
      <c r="Q17" s="255"/>
      <c r="R17" s="255"/>
      <c r="S17" s="202"/>
      <c r="T17" s="201" t="str">
        <f t="shared" si="1"/>
        <v/>
      </c>
    </row>
    <row r="18" spans="3:20" ht="25.5" customHeight="1" x14ac:dyDescent="0.45">
      <c r="D18" s="139" t="s">
        <v>125</v>
      </c>
      <c r="E18" s="571" t="s">
        <v>29</v>
      </c>
      <c r="F18" s="572"/>
      <c r="G18" s="127" t="s">
        <v>20</v>
      </c>
      <c r="H18" s="116"/>
      <c r="I18" s="115"/>
      <c r="J18" s="115"/>
      <c r="K18" s="115"/>
      <c r="L18" s="115"/>
      <c r="M18" s="115"/>
      <c r="N18" s="115"/>
      <c r="O18" s="115"/>
      <c r="P18" s="115"/>
      <c r="Q18" s="115"/>
      <c r="R18" s="115"/>
      <c r="S18" s="159"/>
      <c r="T18" s="173" t="str">
        <f>IF(COUNTBLANK(H18:S18)=12,"",SUM(H18:S18))</f>
        <v/>
      </c>
    </row>
    <row r="19" spans="3:20" ht="25.5" customHeight="1" x14ac:dyDescent="0.45">
      <c r="D19" s="140"/>
      <c r="E19" s="137" t="s">
        <v>28</v>
      </c>
      <c r="F19" s="51"/>
      <c r="G19" s="138" t="s">
        <v>13</v>
      </c>
      <c r="H19" s="186"/>
      <c r="I19" s="255"/>
      <c r="J19" s="255"/>
      <c r="K19" s="255"/>
      <c r="L19" s="255"/>
      <c r="M19" s="255"/>
      <c r="N19" s="255"/>
      <c r="O19" s="255"/>
      <c r="P19" s="255"/>
      <c r="Q19" s="255"/>
      <c r="R19" s="255"/>
      <c r="S19" s="202"/>
      <c r="T19" s="201" t="str">
        <f t="shared" si="1"/>
        <v/>
      </c>
    </row>
    <row r="20" spans="3:20" ht="25.5" customHeight="1" thickBot="1" x14ac:dyDescent="0.5">
      <c r="D20" s="141" t="s">
        <v>125</v>
      </c>
      <c r="E20" s="571" t="s">
        <v>29</v>
      </c>
      <c r="F20" s="572"/>
      <c r="G20" s="127" t="s">
        <v>20</v>
      </c>
      <c r="H20" s="117"/>
      <c r="I20" s="157"/>
      <c r="J20" s="157"/>
      <c r="K20" s="157"/>
      <c r="L20" s="157"/>
      <c r="M20" s="157"/>
      <c r="N20" s="157"/>
      <c r="O20" s="157"/>
      <c r="P20" s="157"/>
      <c r="Q20" s="157"/>
      <c r="R20" s="157"/>
      <c r="S20" s="160"/>
      <c r="T20" s="173" t="str">
        <f>IF(COUNTBLANK(H20:S20)=12,"",SUM(H20:S20))</f>
        <v/>
      </c>
    </row>
    <row r="21" spans="3:20" s="14" customFormat="1" ht="25.5" customHeight="1" x14ac:dyDescent="0.45">
      <c r="D21" s="2"/>
      <c r="G21" s="2"/>
      <c r="H21" s="114"/>
      <c r="I21" s="114"/>
      <c r="J21" s="114"/>
      <c r="K21" s="114"/>
      <c r="L21" s="114"/>
      <c r="M21" s="114"/>
      <c r="N21" s="114"/>
      <c r="O21" s="114"/>
      <c r="P21" s="114"/>
      <c r="Q21" s="114"/>
      <c r="R21" s="114"/>
      <c r="S21" s="114"/>
      <c r="T21" s="114"/>
    </row>
    <row r="22" spans="3:20" ht="25.5" customHeight="1" x14ac:dyDescent="0.45">
      <c r="D22" s="574" t="s">
        <v>32</v>
      </c>
      <c r="E22" s="250" t="s">
        <v>81</v>
      </c>
      <c r="F22" s="51"/>
      <c r="G22" s="163" t="s">
        <v>172</v>
      </c>
      <c r="H22" s="185" t="str">
        <f>IF((H9+H11+H13+H15+H17+H19)=0,"",(H9+H11+H13+H15+H17+H19))</f>
        <v/>
      </c>
      <c r="I22" s="185" t="str">
        <f t="shared" ref="I22:S23" si="2">IF((I9+I11+I13+I15+I17+I19)=0,"",(I9+I11+I13+I15+I17+I19))</f>
        <v/>
      </c>
      <c r="J22" s="185" t="str">
        <f t="shared" si="2"/>
        <v/>
      </c>
      <c r="K22" s="185" t="str">
        <f t="shared" si="2"/>
        <v/>
      </c>
      <c r="L22" s="185" t="str">
        <f t="shared" si="2"/>
        <v/>
      </c>
      <c r="M22" s="185" t="str">
        <f t="shared" si="2"/>
        <v/>
      </c>
      <c r="N22" s="185" t="str">
        <f t="shared" si="2"/>
        <v/>
      </c>
      <c r="O22" s="185" t="str">
        <f t="shared" si="2"/>
        <v/>
      </c>
      <c r="P22" s="185" t="str">
        <f t="shared" si="2"/>
        <v/>
      </c>
      <c r="Q22" s="185" t="str">
        <f t="shared" si="2"/>
        <v/>
      </c>
      <c r="R22" s="185" t="str">
        <f t="shared" si="2"/>
        <v/>
      </c>
      <c r="S22" s="185" t="str">
        <f t="shared" si="2"/>
        <v/>
      </c>
      <c r="T22" s="183" t="str">
        <f>IF(SUM(H22:S22)=0,"",SUM(H22:S22))</f>
        <v/>
      </c>
    </row>
    <row r="23" spans="3:20" ht="25.5" customHeight="1" x14ac:dyDescent="0.45">
      <c r="D23" s="575"/>
      <c r="E23" s="571" t="s">
        <v>29</v>
      </c>
      <c r="F23" s="572"/>
      <c r="G23" s="120" t="s">
        <v>186</v>
      </c>
      <c r="H23" s="115" t="str">
        <f>IF((H10+H12+H14+H16+H18+H20)=0,"",(H10+H12+H14+H16+H18+H20))</f>
        <v/>
      </c>
      <c r="I23" s="115" t="str">
        <f t="shared" si="2"/>
        <v/>
      </c>
      <c r="J23" s="115" t="str">
        <f t="shared" si="2"/>
        <v/>
      </c>
      <c r="K23" s="115" t="str">
        <f t="shared" si="2"/>
        <v/>
      </c>
      <c r="L23" s="115" t="str">
        <f t="shared" si="2"/>
        <v/>
      </c>
      <c r="M23" s="115" t="str">
        <f t="shared" si="2"/>
        <v/>
      </c>
      <c r="N23" s="115" t="str">
        <f t="shared" si="2"/>
        <v/>
      </c>
      <c r="O23" s="115" t="str">
        <f t="shared" si="2"/>
        <v/>
      </c>
      <c r="P23" s="115" t="str">
        <f t="shared" si="2"/>
        <v/>
      </c>
      <c r="Q23" s="115" t="str">
        <f t="shared" si="2"/>
        <v/>
      </c>
      <c r="R23" s="115" t="str">
        <f t="shared" si="2"/>
        <v/>
      </c>
      <c r="S23" s="115" t="str">
        <f t="shared" si="2"/>
        <v/>
      </c>
      <c r="T23" s="166" t="str">
        <f>IF(COUNTBLANK(H23:S23)=12,"",SUM(H23:S23))</f>
        <v/>
      </c>
    </row>
    <row r="24" spans="3:20" ht="18" customHeight="1" x14ac:dyDescent="0.45"/>
    <row r="25" spans="3:20" ht="18" customHeight="1" x14ac:dyDescent="0.45"/>
    <row r="26" spans="3:20" ht="18" customHeight="1" x14ac:dyDescent="0.45">
      <c r="C26" s="31" t="s">
        <v>44</v>
      </c>
    </row>
    <row r="27" spans="3:20" ht="25.5" customHeight="1" thickBot="1" x14ac:dyDescent="0.5">
      <c r="D27" s="134" t="s">
        <v>31</v>
      </c>
      <c r="E27" s="573" t="s">
        <v>64</v>
      </c>
      <c r="F27" s="487"/>
      <c r="G27" s="8" t="s">
        <v>0</v>
      </c>
      <c r="H27" s="132" t="str">
        <f>IF(ISERROR(DATE(自己チェック表の構成・入力の手順等!E21,自己チェック表の構成・入力の手順等!G21,1)),"",DATE(自己チェック表の構成・入力の手順等!E21,自己チェック表の構成・入力の手順等!G21,1))</f>
        <v/>
      </c>
      <c r="I27" s="132" t="str">
        <f>IF(ISERROR(EDATE(H27,1)),"",EDATE(H27,1))</f>
        <v/>
      </c>
      <c r="J27" s="132" t="str">
        <f t="shared" ref="J27:S27" si="3">IF(ISERROR(EDATE(I27,1)),"",EDATE(I27,1))</f>
        <v/>
      </c>
      <c r="K27" s="132" t="str">
        <f t="shared" si="3"/>
        <v/>
      </c>
      <c r="L27" s="132" t="str">
        <f t="shared" si="3"/>
        <v/>
      </c>
      <c r="M27" s="132" t="str">
        <f t="shared" si="3"/>
        <v/>
      </c>
      <c r="N27" s="132" t="str">
        <f t="shared" si="3"/>
        <v/>
      </c>
      <c r="O27" s="132" t="str">
        <f t="shared" si="3"/>
        <v/>
      </c>
      <c r="P27" s="132" t="str">
        <f t="shared" si="3"/>
        <v/>
      </c>
      <c r="Q27" s="132" t="str">
        <f t="shared" si="3"/>
        <v/>
      </c>
      <c r="R27" s="132" t="str">
        <f t="shared" si="3"/>
        <v/>
      </c>
      <c r="S27" s="132" t="str">
        <f t="shared" si="3"/>
        <v/>
      </c>
      <c r="T27" s="135" t="s">
        <v>23</v>
      </c>
    </row>
    <row r="28" spans="3:20" ht="25.5" customHeight="1" x14ac:dyDescent="0.45">
      <c r="D28" s="136"/>
      <c r="E28" s="137" t="s">
        <v>28</v>
      </c>
      <c r="F28" s="51"/>
      <c r="G28" s="138" t="s">
        <v>13</v>
      </c>
      <c r="H28" s="236"/>
      <c r="I28" s="235"/>
      <c r="J28" s="235"/>
      <c r="K28" s="235"/>
      <c r="L28" s="235"/>
      <c r="M28" s="235"/>
      <c r="N28" s="235"/>
      <c r="O28" s="235"/>
      <c r="P28" s="235"/>
      <c r="Q28" s="235"/>
      <c r="R28" s="235"/>
      <c r="S28" s="200"/>
      <c r="T28" s="201" t="str">
        <f>IF(SUM(H28:S28)=0,"",SUM(H28:S28))</f>
        <v/>
      </c>
    </row>
    <row r="29" spans="3:20" ht="25.5" customHeight="1" x14ac:dyDescent="0.45">
      <c r="D29" s="139" t="s">
        <v>63</v>
      </c>
      <c r="E29" s="571" t="s">
        <v>29</v>
      </c>
      <c r="F29" s="572"/>
      <c r="G29" s="127" t="s">
        <v>20</v>
      </c>
      <c r="H29" s="116"/>
      <c r="I29" s="115"/>
      <c r="J29" s="115"/>
      <c r="K29" s="115"/>
      <c r="L29" s="115"/>
      <c r="M29" s="115"/>
      <c r="N29" s="115"/>
      <c r="O29" s="115"/>
      <c r="P29" s="115"/>
      <c r="Q29" s="115"/>
      <c r="R29" s="115"/>
      <c r="S29" s="159"/>
      <c r="T29" s="173" t="str">
        <f>IF(COUNTBLANK(H29:S29)=12,"",SUM(H29:S29))</f>
        <v/>
      </c>
    </row>
    <row r="30" spans="3:20" ht="25.5" customHeight="1" x14ac:dyDescent="0.45">
      <c r="D30" s="140"/>
      <c r="E30" s="137" t="s">
        <v>28</v>
      </c>
      <c r="F30" s="51"/>
      <c r="G30" s="138" t="s">
        <v>124</v>
      </c>
      <c r="H30" s="186"/>
      <c r="I30" s="185"/>
      <c r="J30" s="185"/>
      <c r="K30" s="185"/>
      <c r="L30" s="185"/>
      <c r="M30" s="185"/>
      <c r="N30" s="185"/>
      <c r="O30" s="185"/>
      <c r="P30" s="185"/>
      <c r="Q30" s="185"/>
      <c r="R30" s="185"/>
      <c r="S30" s="202"/>
      <c r="T30" s="201" t="str">
        <f>IF(SUM(H30:S30)=0,"",SUM(H30:S30))</f>
        <v/>
      </c>
    </row>
    <row r="31" spans="3:20" ht="25.5" customHeight="1" thickBot="1" x14ac:dyDescent="0.5">
      <c r="D31" s="141" t="s">
        <v>125</v>
      </c>
      <c r="E31" s="571" t="s">
        <v>29</v>
      </c>
      <c r="F31" s="572"/>
      <c r="G31" s="127" t="s">
        <v>20</v>
      </c>
      <c r="H31" s="117"/>
      <c r="I31" s="157"/>
      <c r="J31" s="157"/>
      <c r="K31" s="157"/>
      <c r="L31" s="157"/>
      <c r="M31" s="157"/>
      <c r="N31" s="157"/>
      <c r="O31" s="157"/>
      <c r="P31" s="157"/>
      <c r="Q31" s="157"/>
      <c r="R31" s="157"/>
      <c r="S31" s="160"/>
      <c r="T31" s="173" t="str">
        <f>IF(COUNTBLANK(H31:S31)=12,"",SUM(H31:S31))</f>
        <v/>
      </c>
    </row>
    <row r="32" spans="3:20" s="14" customFormat="1" ht="25.5" customHeight="1" x14ac:dyDescent="0.45">
      <c r="D32" s="2"/>
      <c r="G32" s="2"/>
      <c r="H32" s="114"/>
      <c r="I32" s="114"/>
      <c r="J32" s="114"/>
      <c r="K32" s="114"/>
      <c r="L32" s="114"/>
      <c r="M32" s="114"/>
      <c r="N32" s="114"/>
      <c r="O32" s="114"/>
      <c r="P32" s="114"/>
      <c r="Q32" s="114"/>
      <c r="R32" s="114"/>
      <c r="S32" s="114"/>
      <c r="T32" s="114"/>
    </row>
    <row r="33" spans="4:20" ht="25.5" customHeight="1" x14ac:dyDescent="0.45">
      <c r="D33" s="574" t="s">
        <v>32</v>
      </c>
      <c r="E33" s="126" t="s">
        <v>82</v>
      </c>
      <c r="F33" s="126"/>
      <c r="G33" s="120" t="s">
        <v>124</v>
      </c>
      <c r="H33" s="185" t="str">
        <f>IF((H28+H30)=0,"",(H28+H30))</f>
        <v/>
      </c>
      <c r="I33" s="185" t="str">
        <f t="shared" ref="I33:S34" si="4">IF((I28+I30)=0,"",(I28+I30))</f>
        <v/>
      </c>
      <c r="J33" s="185" t="str">
        <f t="shared" si="4"/>
        <v/>
      </c>
      <c r="K33" s="185" t="str">
        <f t="shared" si="4"/>
        <v/>
      </c>
      <c r="L33" s="185" t="str">
        <f t="shared" si="4"/>
        <v/>
      </c>
      <c r="M33" s="185" t="str">
        <f t="shared" si="4"/>
        <v/>
      </c>
      <c r="N33" s="185" t="str">
        <f t="shared" si="4"/>
        <v/>
      </c>
      <c r="O33" s="185" t="str">
        <f t="shared" si="4"/>
        <v/>
      </c>
      <c r="P33" s="185" t="str">
        <f t="shared" si="4"/>
        <v/>
      </c>
      <c r="Q33" s="185" t="str">
        <f t="shared" si="4"/>
        <v/>
      </c>
      <c r="R33" s="185" t="str">
        <f t="shared" si="4"/>
        <v/>
      </c>
      <c r="S33" s="185" t="str">
        <f t="shared" si="4"/>
        <v/>
      </c>
      <c r="T33" s="185" t="str">
        <f>IF(SUM(H33:S33)=0,"",SUM(H33:S33))</f>
        <v/>
      </c>
    </row>
    <row r="34" spans="4:20" ht="25.5" customHeight="1" x14ac:dyDescent="0.45">
      <c r="D34" s="575"/>
      <c r="E34" s="576" t="s">
        <v>29</v>
      </c>
      <c r="F34" s="577"/>
      <c r="G34" s="120" t="s">
        <v>20</v>
      </c>
      <c r="H34" s="115" t="str">
        <f>IF((H29+H31)=0,"",(H29+H31))</f>
        <v/>
      </c>
      <c r="I34" s="115" t="str">
        <f t="shared" si="4"/>
        <v/>
      </c>
      <c r="J34" s="115" t="str">
        <f t="shared" si="4"/>
        <v/>
      </c>
      <c r="K34" s="115" t="str">
        <f t="shared" si="4"/>
        <v/>
      </c>
      <c r="L34" s="115" t="str">
        <f t="shared" si="4"/>
        <v/>
      </c>
      <c r="M34" s="115" t="str">
        <f t="shared" si="4"/>
        <v/>
      </c>
      <c r="N34" s="115" t="str">
        <f t="shared" si="4"/>
        <v/>
      </c>
      <c r="O34" s="115" t="str">
        <f t="shared" si="4"/>
        <v/>
      </c>
      <c r="P34" s="115" t="str">
        <f t="shared" si="4"/>
        <v/>
      </c>
      <c r="Q34" s="115" t="str">
        <f t="shared" si="4"/>
        <v/>
      </c>
      <c r="R34" s="115" t="str">
        <f t="shared" si="4"/>
        <v/>
      </c>
      <c r="S34" s="115" t="str">
        <f t="shared" si="4"/>
        <v/>
      </c>
      <c r="T34" s="115" t="str">
        <f>IF(COUNTBLANK(H34:S34)=12,"",SUM(H34:S34))</f>
        <v/>
      </c>
    </row>
    <row r="35" spans="4:20" ht="18" customHeight="1" x14ac:dyDescent="0.45"/>
  </sheetData>
  <mergeCells count="14">
    <mergeCell ref="D22:D23"/>
    <mergeCell ref="E29:F29"/>
    <mergeCell ref="D33:D34"/>
    <mergeCell ref="E34:F34"/>
    <mergeCell ref="E27:F27"/>
    <mergeCell ref="E23:F23"/>
    <mergeCell ref="E10:F10"/>
    <mergeCell ref="E31:F31"/>
    <mergeCell ref="E12:F12"/>
    <mergeCell ref="E8:F8"/>
    <mergeCell ref="E14:F14"/>
    <mergeCell ref="E16:F16"/>
    <mergeCell ref="E18:F18"/>
    <mergeCell ref="E20:F20"/>
  </mergeCells>
  <phoneticPr fontId="1"/>
  <pageMargins left="0.39370078740157483" right="0.39370078740157483" top="0.39370078740157483" bottom="0.39370078740157483" header="0.39370078740157483" footer="0.39370078740157483"/>
  <pageSetup paperSize="9" scale="53" orientation="landscape" r:id="rId1"/>
  <ignoredErrors>
    <ignoredError sqref="T18:T19 T29:T30 T12 T14 T16 T10:T11 T17 T15 T13" 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U70"/>
  <sheetViews>
    <sheetView showGridLines="0" view="pageBreakPreview" topLeftCell="A31" zoomScale="80" zoomScaleNormal="100" zoomScaleSheetLayoutView="80" workbookViewId="0">
      <selection activeCell="I69" sqref="I69"/>
    </sheetView>
  </sheetViews>
  <sheetFormatPr defaultColWidth="12.6640625" defaultRowHeight="17.25" x14ac:dyDescent="0.45"/>
  <cols>
    <col min="1" max="3" width="3.77734375" style="31" customWidth="1"/>
    <col min="4" max="4" width="17.6640625" style="31" customWidth="1"/>
    <col min="5" max="6" width="3.5546875" style="31" customWidth="1"/>
    <col min="7" max="7" width="12.6640625" style="31" bestFit="1" customWidth="1"/>
    <col min="8" max="8" width="5" style="31" bestFit="1" customWidth="1"/>
    <col min="9" max="16384" width="12.6640625" style="31"/>
  </cols>
  <sheetData>
    <row r="1" spans="2:21" s="20" customFormat="1" ht="22.5" x14ac:dyDescent="0.45">
      <c r="B1" s="228" t="s">
        <v>140</v>
      </c>
      <c r="O1" s="21"/>
    </row>
    <row r="2" spans="2:21" s="20" customFormat="1" ht="18" customHeight="1" x14ac:dyDescent="0.45">
      <c r="B2" s="11"/>
      <c r="C2" s="90" t="s">
        <v>226</v>
      </c>
      <c r="D2" s="31"/>
      <c r="O2" s="21"/>
    </row>
    <row r="3" spans="2:21" ht="18" customHeight="1" x14ac:dyDescent="0.45">
      <c r="C3" s="90" t="s">
        <v>228</v>
      </c>
    </row>
    <row r="4" spans="2:21" ht="18" customHeight="1" x14ac:dyDescent="0.45">
      <c r="C4" s="90" t="s">
        <v>227</v>
      </c>
    </row>
    <row r="5" spans="2:21" ht="18" customHeight="1" x14ac:dyDescent="0.45">
      <c r="C5" s="90" t="s">
        <v>224</v>
      </c>
    </row>
    <row r="6" spans="2:21" ht="18" customHeight="1" x14ac:dyDescent="0.45"/>
    <row r="7" spans="2:21" ht="18" customHeight="1" x14ac:dyDescent="0.45">
      <c r="C7" s="31" t="s">
        <v>41</v>
      </c>
    </row>
    <row r="8" spans="2:21" ht="18" customHeight="1" thickBot="1" x14ac:dyDescent="0.5">
      <c r="D8" s="134" t="s">
        <v>30</v>
      </c>
      <c r="E8" s="573" t="s">
        <v>64</v>
      </c>
      <c r="F8" s="587"/>
      <c r="G8" s="589"/>
      <c r="H8" s="8" t="s">
        <v>22</v>
      </c>
      <c r="I8" s="132" t="str">
        <f>IF(ISERROR(DATE(自己チェック表の構成・入力の手順等!E21,自己チェック表の構成・入力の手順等!G21,1)),"",DATE(自己チェック表の構成・入力の手順等!E21,自己チェック表の構成・入力の手順等!G21,1))</f>
        <v/>
      </c>
      <c r="J8" s="132" t="str">
        <f>IF(ISERROR(EDATE(I8,1)),"",EDATE(I8,1))</f>
        <v/>
      </c>
      <c r="K8" s="132" t="str">
        <f t="shared" ref="K8:T8" si="0">IF(ISERROR(EDATE(J8,1)),"",EDATE(J8,1))</f>
        <v/>
      </c>
      <c r="L8" s="132" t="str">
        <f t="shared" si="0"/>
        <v/>
      </c>
      <c r="M8" s="132" t="str">
        <f t="shared" si="0"/>
        <v/>
      </c>
      <c r="N8" s="132" t="str">
        <f t="shared" si="0"/>
        <v/>
      </c>
      <c r="O8" s="132" t="str">
        <f t="shared" si="0"/>
        <v/>
      </c>
      <c r="P8" s="132" t="str">
        <f t="shared" si="0"/>
        <v/>
      </c>
      <c r="Q8" s="132" t="str">
        <f t="shared" si="0"/>
        <v/>
      </c>
      <c r="R8" s="132" t="str">
        <f t="shared" si="0"/>
        <v/>
      </c>
      <c r="S8" s="132" t="str">
        <f t="shared" si="0"/>
        <v/>
      </c>
      <c r="T8" s="132" t="str">
        <f t="shared" si="0"/>
        <v/>
      </c>
      <c r="U8" s="135" t="s">
        <v>23</v>
      </c>
    </row>
    <row r="9" spans="2:21" ht="18" customHeight="1" x14ac:dyDescent="0.45">
      <c r="D9" s="578"/>
      <c r="E9" s="137" t="s">
        <v>69</v>
      </c>
      <c r="F9" s="122"/>
      <c r="G9" s="125"/>
      <c r="H9" s="127" t="s">
        <v>13</v>
      </c>
      <c r="I9" s="198"/>
      <c r="J9" s="199"/>
      <c r="K9" s="199"/>
      <c r="L9" s="199"/>
      <c r="M9" s="199"/>
      <c r="N9" s="199"/>
      <c r="O9" s="199"/>
      <c r="P9" s="199"/>
      <c r="Q9" s="199"/>
      <c r="R9" s="199"/>
      <c r="S9" s="199"/>
      <c r="T9" s="200"/>
      <c r="U9" s="201" t="str">
        <f>IF(SUM(I9:T9)=0,"",SUM(I9:T9))</f>
        <v/>
      </c>
    </row>
    <row r="10" spans="2:21" ht="18" customHeight="1" x14ac:dyDescent="0.45">
      <c r="D10" s="579"/>
      <c r="E10" s="94"/>
      <c r="F10" s="82" t="s">
        <v>77</v>
      </c>
      <c r="G10" s="94"/>
      <c r="H10" s="127" t="s">
        <v>13</v>
      </c>
      <c r="I10" s="186"/>
      <c r="J10" s="185"/>
      <c r="K10" s="185"/>
      <c r="L10" s="185"/>
      <c r="M10" s="185"/>
      <c r="N10" s="185"/>
      <c r="O10" s="185"/>
      <c r="P10" s="185"/>
      <c r="Q10" s="185"/>
      <c r="R10" s="185"/>
      <c r="S10" s="185"/>
      <c r="T10" s="202"/>
      <c r="U10" s="201" t="str">
        <f t="shared" ref="U10:U32" si="1">IF(SUM(I10:T10)=0,"",SUM(I10:T10))</f>
        <v/>
      </c>
    </row>
    <row r="11" spans="2:21" ht="18" customHeight="1" x14ac:dyDescent="0.45">
      <c r="D11" s="579"/>
      <c r="E11" s="94"/>
      <c r="F11" s="95"/>
      <c r="G11" s="126" t="s">
        <v>78</v>
      </c>
      <c r="H11" s="127" t="s">
        <v>13</v>
      </c>
      <c r="I11" s="186"/>
      <c r="J11" s="185"/>
      <c r="K11" s="185"/>
      <c r="L11" s="185"/>
      <c r="M11" s="185"/>
      <c r="N11" s="185"/>
      <c r="O11" s="185"/>
      <c r="P11" s="185"/>
      <c r="Q11" s="185"/>
      <c r="R11" s="185"/>
      <c r="S11" s="185"/>
      <c r="T11" s="202"/>
      <c r="U11" s="201" t="str">
        <f t="shared" si="1"/>
        <v/>
      </c>
    </row>
    <row r="12" spans="2:21" ht="18" customHeight="1" x14ac:dyDescent="0.45">
      <c r="D12" s="579"/>
      <c r="E12" s="142"/>
      <c r="F12" s="96" t="s">
        <v>79</v>
      </c>
      <c r="G12" s="85"/>
      <c r="H12" s="127" t="s">
        <v>13</v>
      </c>
      <c r="I12" s="186"/>
      <c r="J12" s="185"/>
      <c r="K12" s="185"/>
      <c r="L12" s="185"/>
      <c r="M12" s="185"/>
      <c r="N12" s="185"/>
      <c r="O12" s="185"/>
      <c r="P12" s="185"/>
      <c r="Q12" s="185"/>
      <c r="R12" s="185"/>
      <c r="S12" s="185"/>
      <c r="T12" s="202"/>
      <c r="U12" s="201" t="str">
        <f t="shared" si="1"/>
        <v/>
      </c>
    </row>
    <row r="13" spans="2:21" ht="18" customHeight="1" x14ac:dyDescent="0.45">
      <c r="D13" s="579"/>
      <c r="E13" s="128" t="s">
        <v>29</v>
      </c>
      <c r="F13" s="128"/>
      <c r="G13" s="129"/>
      <c r="H13" s="127" t="s">
        <v>20</v>
      </c>
      <c r="I13" s="116"/>
      <c r="J13" s="115"/>
      <c r="K13" s="115"/>
      <c r="L13" s="115"/>
      <c r="M13" s="115"/>
      <c r="N13" s="115"/>
      <c r="O13" s="115"/>
      <c r="P13" s="115"/>
      <c r="Q13" s="115"/>
      <c r="R13" s="115"/>
      <c r="S13" s="115"/>
      <c r="T13" s="159"/>
      <c r="U13" s="173" t="str">
        <f>IF(COUNTBLANK(I13:T13)=12,"",SUM(I13:T13))</f>
        <v/>
      </c>
    </row>
    <row r="14" spans="2:21" ht="18" customHeight="1" x14ac:dyDescent="0.45">
      <c r="D14" s="580"/>
      <c r="E14" s="137" t="s">
        <v>69</v>
      </c>
      <c r="F14" s="122"/>
      <c r="G14" s="125"/>
      <c r="H14" s="127" t="s">
        <v>126</v>
      </c>
      <c r="I14" s="186"/>
      <c r="J14" s="185"/>
      <c r="K14" s="185"/>
      <c r="L14" s="185"/>
      <c r="M14" s="185"/>
      <c r="N14" s="185"/>
      <c r="O14" s="185"/>
      <c r="P14" s="185"/>
      <c r="Q14" s="185"/>
      <c r="R14" s="185"/>
      <c r="S14" s="185"/>
      <c r="T14" s="202"/>
      <c r="U14" s="201" t="str">
        <f t="shared" si="1"/>
        <v/>
      </c>
    </row>
    <row r="15" spans="2:21" ht="18" customHeight="1" x14ac:dyDescent="0.45">
      <c r="D15" s="581"/>
      <c r="E15" s="94"/>
      <c r="F15" s="82" t="s">
        <v>77</v>
      </c>
      <c r="G15" s="94"/>
      <c r="H15" s="127" t="s">
        <v>13</v>
      </c>
      <c r="I15" s="186"/>
      <c r="J15" s="185"/>
      <c r="K15" s="185"/>
      <c r="L15" s="185"/>
      <c r="M15" s="185"/>
      <c r="N15" s="185"/>
      <c r="O15" s="185"/>
      <c r="P15" s="185"/>
      <c r="Q15" s="185"/>
      <c r="R15" s="185"/>
      <c r="S15" s="185"/>
      <c r="T15" s="202"/>
      <c r="U15" s="201" t="str">
        <f t="shared" si="1"/>
        <v/>
      </c>
    </row>
    <row r="16" spans="2:21" ht="18" customHeight="1" x14ac:dyDescent="0.45">
      <c r="D16" s="581"/>
      <c r="E16" s="94"/>
      <c r="F16" s="95"/>
      <c r="G16" s="126" t="s">
        <v>78</v>
      </c>
      <c r="H16" s="127" t="s">
        <v>124</v>
      </c>
      <c r="I16" s="186"/>
      <c r="J16" s="185"/>
      <c r="K16" s="185"/>
      <c r="L16" s="185"/>
      <c r="M16" s="185"/>
      <c r="N16" s="185"/>
      <c r="O16" s="185"/>
      <c r="P16" s="185"/>
      <c r="Q16" s="185"/>
      <c r="R16" s="185"/>
      <c r="S16" s="185"/>
      <c r="T16" s="202"/>
      <c r="U16" s="201" t="str">
        <f t="shared" si="1"/>
        <v/>
      </c>
    </row>
    <row r="17" spans="4:21" ht="18" customHeight="1" x14ac:dyDescent="0.45">
      <c r="D17" s="581"/>
      <c r="E17" s="142"/>
      <c r="F17" s="96" t="s">
        <v>79</v>
      </c>
      <c r="G17" s="85"/>
      <c r="H17" s="127" t="s">
        <v>124</v>
      </c>
      <c r="I17" s="186"/>
      <c r="J17" s="185"/>
      <c r="K17" s="185"/>
      <c r="L17" s="185"/>
      <c r="M17" s="185"/>
      <c r="N17" s="185"/>
      <c r="O17" s="185"/>
      <c r="P17" s="185"/>
      <c r="Q17" s="185"/>
      <c r="R17" s="185"/>
      <c r="S17" s="185"/>
      <c r="T17" s="202"/>
      <c r="U17" s="201" t="str">
        <f t="shared" si="1"/>
        <v/>
      </c>
    </row>
    <row r="18" spans="4:21" ht="18" customHeight="1" x14ac:dyDescent="0.45">
      <c r="D18" s="582"/>
      <c r="E18" s="128" t="s">
        <v>29</v>
      </c>
      <c r="F18" s="128"/>
      <c r="G18" s="129"/>
      <c r="H18" s="127" t="s">
        <v>20</v>
      </c>
      <c r="I18" s="116"/>
      <c r="J18" s="115"/>
      <c r="K18" s="115"/>
      <c r="L18" s="115"/>
      <c r="M18" s="115"/>
      <c r="N18" s="115"/>
      <c r="O18" s="115"/>
      <c r="P18" s="115"/>
      <c r="Q18" s="115"/>
      <c r="R18" s="115"/>
      <c r="S18" s="115"/>
      <c r="T18" s="159"/>
      <c r="U18" s="173" t="str">
        <f>IF(COUNTBLANK(I18:T18)=12,"",SUM(I18:T18))</f>
        <v/>
      </c>
    </row>
    <row r="19" spans="4:21" ht="18" customHeight="1" x14ac:dyDescent="0.45">
      <c r="D19" s="580"/>
      <c r="E19" s="137" t="s">
        <v>69</v>
      </c>
      <c r="F19" s="122"/>
      <c r="G19" s="125"/>
      <c r="H19" s="127" t="s">
        <v>126</v>
      </c>
      <c r="I19" s="186"/>
      <c r="J19" s="185"/>
      <c r="K19" s="185"/>
      <c r="L19" s="185"/>
      <c r="M19" s="185"/>
      <c r="N19" s="185"/>
      <c r="O19" s="185"/>
      <c r="P19" s="185"/>
      <c r="Q19" s="185"/>
      <c r="R19" s="185"/>
      <c r="S19" s="185"/>
      <c r="T19" s="202"/>
      <c r="U19" s="201" t="str">
        <f t="shared" si="1"/>
        <v/>
      </c>
    </row>
    <row r="20" spans="4:21" ht="18" customHeight="1" x14ac:dyDescent="0.45">
      <c r="D20" s="581"/>
      <c r="E20" s="94"/>
      <c r="F20" s="82" t="s">
        <v>77</v>
      </c>
      <c r="G20" s="94"/>
      <c r="H20" s="127" t="s">
        <v>13</v>
      </c>
      <c r="I20" s="186"/>
      <c r="J20" s="185"/>
      <c r="K20" s="185"/>
      <c r="L20" s="185"/>
      <c r="M20" s="185"/>
      <c r="N20" s="185"/>
      <c r="O20" s="185"/>
      <c r="P20" s="185"/>
      <c r="Q20" s="185"/>
      <c r="R20" s="185"/>
      <c r="S20" s="185"/>
      <c r="T20" s="202"/>
      <c r="U20" s="201" t="str">
        <f t="shared" si="1"/>
        <v/>
      </c>
    </row>
    <row r="21" spans="4:21" ht="18" customHeight="1" x14ac:dyDescent="0.45">
      <c r="D21" s="581"/>
      <c r="E21" s="94"/>
      <c r="F21" s="95"/>
      <c r="G21" s="126" t="s">
        <v>78</v>
      </c>
      <c r="H21" s="127" t="s">
        <v>124</v>
      </c>
      <c r="I21" s="186"/>
      <c r="J21" s="185"/>
      <c r="K21" s="185"/>
      <c r="L21" s="185"/>
      <c r="M21" s="185"/>
      <c r="N21" s="185"/>
      <c r="O21" s="185"/>
      <c r="P21" s="185"/>
      <c r="Q21" s="185"/>
      <c r="R21" s="185"/>
      <c r="S21" s="185"/>
      <c r="T21" s="202"/>
      <c r="U21" s="201" t="str">
        <f t="shared" si="1"/>
        <v/>
      </c>
    </row>
    <row r="22" spans="4:21" ht="18" customHeight="1" x14ac:dyDescent="0.45">
      <c r="D22" s="581"/>
      <c r="E22" s="142"/>
      <c r="F22" s="96" t="s">
        <v>79</v>
      </c>
      <c r="G22" s="85"/>
      <c r="H22" s="127" t="s">
        <v>13</v>
      </c>
      <c r="I22" s="186"/>
      <c r="J22" s="185"/>
      <c r="K22" s="185"/>
      <c r="L22" s="185"/>
      <c r="M22" s="185"/>
      <c r="N22" s="185"/>
      <c r="O22" s="185"/>
      <c r="P22" s="185"/>
      <c r="Q22" s="185"/>
      <c r="R22" s="185"/>
      <c r="S22" s="185"/>
      <c r="T22" s="202"/>
      <c r="U22" s="201" t="str">
        <f t="shared" si="1"/>
        <v/>
      </c>
    </row>
    <row r="23" spans="4:21" ht="18" customHeight="1" x14ac:dyDescent="0.45">
      <c r="D23" s="582"/>
      <c r="E23" s="128"/>
      <c r="F23" s="128"/>
      <c r="G23" s="129"/>
      <c r="H23" s="127" t="s">
        <v>20</v>
      </c>
      <c r="I23" s="116"/>
      <c r="J23" s="115"/>
      <c r="K23" s="115"/>
      <c r="L23" s="115"/>
      <c r="M23" s="115"/>
      <c r="N23" s="115"/>
      <c r="O23" s="115"/>
      <c r="P23" s="115"/>
      <c r="Q23" s="115"/>
      <c r="R23" s="115"/>
      <c r="S23" s="115"/>
      <c r="T23" s="159"/>
      <c r="U23" s="173" t="str">
        <f>IF(COUNTBLANK(I23:T23)=12,"",SUM(I23:T23))</f>
        <v/>
      </c>
    </row>
    <row r="24" spans="4:21" ht="18" customHeight="1" x14ac:dyDescent="0.45">
      <c r="D24" s="579"/>
      <c r="E24" s="137" t="s">
        <v>69</v>
      </c>
      <c r="F24" s="122"/>
      <c r="G24" s="125"/>
      <c r="H24" s="127" t="s">
        <v>13</v>
      </c>
      <c r="I24" s="186"/>
      <c r="J24" s="185"/>
      <c r="K24" s="185"/>
      <c r="L24" s="185"/>
      <c r="M24" s="185"/>
      <c r="N24" s="185"/>
      <c r="O24" s="185"/>
      <c r="P24" s="185"/>
      <c r="Q24" s="185"/>
      <c r="R24" s="185"/>
      <c r="S24" s="185"/>
      <c r="T24" s="202"/>
      <c r="U24" s="201" t="str">
        <f t="shared" si="1"/>
        <v/>
      </c>
    </row>
    <row r="25" spans="4:21" ht="18" customHeight="1" x14ac:dyDescent="0.45">
      <c r="D25" s="579"/>
      <c r="E25" s="94"/>
      <c r="F25" s="82" t="s">
        <v>77</v>
      </c>
      <c r="G25" s="94"/>
      <c r="H25" s="127" t="s">
        <v>124</v>
      </c>
      <c r="I25" s="186"/>
      <c r="J25" s="185"/>
      <c r="K25" s="185"/>
      <c r="L25" s="185"/>
      <c r="M25" s="185"/>
      <c r="N25" s="185"/>
      <c r="O25" s="185"/>
      <c r="P25" s="185"/>
      <c r="Q25" s="185"/>
      <c r="R25" s="185"/>
      <c r="S25" s="185"/>
      <c r="T25" s="202"/>
      <c r="U25" s="201" t="str">
        <f t="shared" si="1"/>
        <v/>
      </c>
    </row>
    <row r="26" spans="4:21" ht="18" customHeight="1" x14ac:dyDescent="0.45">
      <c r="D26" s="579"/>
      <c r="E26" s="94"/>
      <c r="F26" s="95"/>
      <c r="G26" s="126" t="s">
        <v>78</v>
      </c>
      <c r="H26" s="127" t="s">
        <v>13</v>
      </c>
      <c r="I26" s="186"/>
      <c r="J26" s="185"/>
      <c r="K26" s="185"/>
      <c r="L26" s="185"/>
      <c r="M26" s="185"/>
      <c r="N26" s="185"/>
      <c r="O26" s="185"/>
      <c r="P26" s="185"/>
      <c r="Q26" s="185"/>
      <c r="R26" s="185"/>
      <c r="S26" s="185"/>
      <c r="T26" s="202"/>
      <c r="U26" s="201" t="str">
        <f t="shared" si="1"/>
        <v/>
      </c>
    </row>
    <row r="27" spans="4:21" ht="18" customHeight="1" x14ac:dyDescent="0.45">
      <c r="D27" s="579"/>
      <c r="E27" s="142"/>
      <c r="F27" s="96" t="s">
        <v>79</v>
      </c>
      <c r="G27" s="85"/>
      <c r="H27" s="127" t="s">
        <v>124</v>
      </c>
      <c r="I27" s="186"/>
      <c r="J27" s="185"/>
      <c r="K27" s="185"/>
      <c r="L27" s="185"/>
      <c r="M27" s="185"/>
      <c r="N27" s="185"/>
      <c r="O27" s="185"/>
      <c r="P27" s="185"/>
      <c r="Q27" s="185"/>
      <c r="R27" s="185"/>
      <c r="S27" s="185"/>
      <c r="T27" s="202"/>
      <c r="U27" s="201" t="str">
        <f t="shared" si="1"/>
        <v/>
      </c>
    </row>
    <row r="28" spans="4:21" ht="18" customHeight="1" x14ac:dyDescent="0.45">
      <c r="D28" s="579"/>
      <c r="E28" s="128" t="s">
        <v>29</v>
      </c>
      <c r="F28" s="128"/>
      <c r="G28" s="129"/>
      <c r="H28" s="127" t="s">
        <v>20</v>
      </c>
      <c r="I28" s="116"/>
      <c r="J28" s="115"/>
      <c r="K28" s="115"/>
      <c r="L28" s="115"/>
      <c r="M28" s="115"/>
      <c r="N28" s="115"/>
      <c r="O28" s="115"/>
      <c r="P28" s="115"/>
      <c r="Q28" s="115"/>
      <c r="R28" s="115"/>
      <c r="S28" s="115"/>
      <c r="T28" s="159"/>
      <c r="U28" s="173" t="str">
        <f>IF(COUNTBLANK(I28:T28)=12,"",SUM(I28:T28))</f>
        <v/>
      </c>
    </row>
    <row r="29" spans="4:21" ht="18" customHeight="1" x14ac:dyDescent="0.45">
      <c r="D29" s="579"/>
      <c r="E29" s="137" t="s">
        <v>69</v>
      </c>
      <c r="F29" s="122"/>
      <c r="G29" s="125"/>
      <c r="H29" s="127" t="s">
        <v>124</v>
      </c>
      <c r="I29" s="186"/>
      <c r="J29" s="185"/>
      <c r="K29" s="185"/>
      <c r="L29" s="185"/>
      <c r="M29" s="185"/>
      <c r="N29" s="185"/>
      <c r="O29" s="185"/>
      <c r="P29" s="185"/>
      <c r="Q29" s="185"/>
      <c r="R29" s="185"/>
      <c r="S29" s="185"/>
      <c r="T29" s="202"/>
      <c r="U29" s="201" t="str">
        <f t="shared" si="1"/>
        <v/>
      </c>
    </row>
    <row r="30" spans="4:21" ht="18" customHeight="1" x14ac:dyDescent="0.45">
      <c r="D30" s="579"/>
      <c r="E30" s="94"/>
      <c r="F30" s="82" t="s">
        <v>77</v>
      </c>
      <c r="G30" s="94"/>
      <c r="H30" s="127" t="s">
        <v>126</v>
      </c>
      <c r="I30" s="186"/>
      <c r="J30" s="185"/>
      <c r="K30" s="185"/>
      <c r="L30" s="185"/>
      <c r="M30" s="185"/>
      <c r="N30" s="185"/>
      <c r="O30" s="185"/>
      <c r="P30" s="185"/>
      <c r="Q30" s="185"/>
      <c r="R30" s="185"/>
      <c r="S30" s="185"/>
      <c r="T30" s="202"/>
      <c r="U30" s="201" t="str">
        <f t="shared" si="1"/>
        <v/>
      </c>
    </row>
    <row r="31" spans="4:21" ht="18" customHeight="1" x14ac:dyDescent="0.45">
      <c r="D31" s="579"/>
      <c r="E31" s="94"/>
      <c r="F31" s="95"/>
      <c r="G31" s="126" t="s">
        <v>78</v>
      </c>
      <c r="H31" s="127" t="s">
        <v>124</v>
      </c>
      <c r="I31" s="186"/>
      <c r="J31" s="185"/>
      <c r="K31" s="185"/>
      <c r="L31" s="185"/>
      <c r="M31" s="185"/>
      <c r="N31" s="185"/>
      <c r="O31" s="185"/>
      <c r="P31" s="185"/>
      <c r="Q31" s="185"/>
      <c r="R31" s="185"/>
      <c r="S31" s="185"/>
      <c r="T31" s="202"/>
      <c r="U31" s="201" t="str">
        <f t="shared" si="1"/>
        <v/>
      </c>
    </row>
    <row r="32" spans="4:21" ht="18" customHeight="1" x14ac:dyDescent="0.45">
      <c r="D32" s="579"/>
      <c r="E32" s="142"/>
      <c r="F32" s="96" t="s">
        <v>79</v>
      </c>
      <c r="G32" s="85"/>
      <c r="H32" s="127" t="s">
        <v>124</v>
      </c>
      <c r="I32" s="186"/>
      <c r="J32" s="185"/>
      <c r="K32" s="185"/>
      <c r="L32" s="185"/>
      <c r="M32" s="185"/>
      <c r="N32" s="185"/>
      <c r="O32" s="185"/>
      <c r="P32" s="185"/>
      <c r="Q32" s="185"/>
      <c r="R32" s="185"/>
      <c r="S32" s="185"/>
      <c r="T32" s="202"/>
      <c r="U32" s="201" t="str">
        <f t="shared" si="1"/>
        <v/>
      </c>
    </row>
    <row r="33" spans="3:21" ht="18" customHeight="1" thickBot="1" x14ac:dyDescent="0.5">
      <c r="D33" s="583"/>
      <c r="E33" s="128" t="s">
        <v>29</v>
      </c>
      <c r="F33" s="128"/>
      <c r="G33" s="129"/>
      <c r="H33" s="127" t="s">
        <v>20</v>
      </c>
      <c r="I33" s="117"/>
      <c r="J33" s="157"/>
      <c r="K33" s="157"/>
      <c r="L33" s="157"/>
      <c r="M33" s="157"/>
      <c r="N33" s="157"/>
      <c r="O33" s="157"/>
      <c r="P33" s="157"/>
      <c r="Q33" s="157"/>
      <c r="R33" s="157"/>
      <c r="S33" s="157"/>
      <c r="T33" s="160"/>
      <c r="U33" s="173" t="str">
        <f>IF(COUNTBLANK(I33:T33)=12,"",SUM(I33:T33))</f>
        <v/>
      </c>
    </row>
    <row r="34" spans="3:21" s="14" customFormat="1" ht="18" customHeight="1" x14ac:dyDescent="0.45">
      <c r="D34" s="2"/>
      <c r="H34" s="2"/>
      <c r="I34" s="114"/>
      <c r="J34" s="114"/>
      <c r="K34" s="114"/>
      <c r="L34" s="114"/>
      <c r="M34" s="114"/>
      <c r="N34" s="114"/>
      <c r="O34" s="114"/>
      <c r="P34" s="114"/>
      <c r="Q34" s="114"/>
      <c r="R34" s="114"/>
      <c r="S34" s="114"/>
      <c r="T34" s="114"/>
      <c r="U34" s="114"/>
    </row>
    <row r="35" spans="3:21" ht="18" customHeight="1" x14ac:dyDescent="0.45">
      <c r="D35" s="584" t="s">
        <v>32</v>
      </c>
      <c r="E35" s="47" t="s">
        <v>81</v>
      </c>
      <c r="F35" s="143"/>
      <c r="G35" s="124"/>
      <c r="H35" s="163" t="s">
        <v>13</v>
      </c>
      <c r="I35" s="185" t="str">
        <f>IF((I9+I14+I19+I24+I29)=0,"",(I9+I14+I19+I24+I29))</f>
        <v/>
      </c>
      <c r="J35" s="185" t="str">
        <f t="shared" ref="J35:T39" si="2">IF((J9+J14+J19+J24+J29)=0,"",(J9+J14+J19+J24+J29))</f>
        <v/>
      </c>
      <c r="K35" s="185" t="str">
        <f t="shared" si="2"/>
        <v/>
      </c>
      <c r="L35" s="185" t="str">
        <f t="shared" si="2"/>
        <v/>
      </c>
      <c r="M35" s="185" t="str">
        <f t="shared" si="2"/>
        <v/>
      </c>
      <c r="N35" s="185" t="str">
        <f t="shared" si="2"/>
        <v/>
      </c>
      <c r="O35" s="185" t="str">
        <f t="shared" si="2"/>
        <v/>
      </c>
      <c r="P35" s="185" t="str">
        <f t="shared" si="2"/>
        <v/>
      </c>
      <c r="Q35" s="185" t="str">
        <f t="shared" si="2"/>
        <v/>
      </c>
      <c r="R35" s="185" t="str">
        <f t="shared" si="2"/>
        <v/>
      </c>
      <c r="S35" s="185" t="str">
        <f t="shared" si="2"/>
        <v/>
      </c>
      <c r="T35" s="185" t="str">
        <f t="shared" si="2"/>
        <v/>
      </c>
      <c r="U35" s="183" t="str">
        <f>IF(SUM(I35:T35)=0,"",SUM(I35:T35))</f>
        <v/>
      </c>
    </row>
    <row r="36" spans="3:21" ht="18" customHeight="1" x14ac:dyDescent="0.45">
      <c r="D36" s="585"/>
      <c r="E36" s="56"/>
      <c r="F36" s="82" t="s">
        <v>77</v>
      </c>
      <c r="G36" s="83"/>
      <c r="H36" s="163" t="s">
        <v>124</v>
      </c>
      <c r="I36" s="185" t="str">
        <f>IF((I10+I15+I20+I25+I30)=0,"",(I10+I15+I20+I25+I30))</f>
        <v/>
      </c>
      <c r="J36" s="185" t="str">
        <f t="shared" si="2"/>
        <v/>
      </c>
      <c r="K36" s="185" t="str">
        <f t="shared" si="2"/>
        <v/>
      </c>
      <c r="L36" s="185" t="str">
        <f t="shared" si="2"/>
        <v/>
      </c>
      <c r="M36" s="185" t="str">
        <f t="shared" si="2"/>
        <v/>
      </c>
      <c r="N36" s="185" t="str">
        <f t="shared" si="2"/>
        <v/>
      </c>
      <c r="O36" s="185" t="str">
        <f t="shared" si="2"/>
        <v/>
      </c>
      <c r="P36" s="185" t="str">
        <f t="shared" si="2"/>
        <v/>
      </c>
      <c r="Q36" s="185" t="str">
        <f t="shared" si="2"/>
        <v/>
      </c>
      <c r="R36" s="185" t="str">
        <f t="shared" si="2"/>
        <v/>
      </c>
      <c r="S36" s="185" t="str">
        <f t="shared" si="2"/>
        <v/>
      </c>
      <c r="T36" s="185" t="str">
        <f t="shared" si="2"/>
        <v/>
      </c>
      <c r="U36" s="183" t="str">
        <f>IF(SUM(I36:T36)=0,"",SUM(I36:T36))</f>
        <v/>
      </c>
    </row>
    <row r="37" spans="3:21" ht="18" customHeight="1" x14ac:dyDescent="0.45">
      <c r="D37" s="586"/>
      <c r="E37" s="56"/>
      <c r="F37" s="57"/>
      <c r="G37" s="126" t="s">
        <v>78</v>
      </c>
      <c r="H37" s="163" t="s">
        <v>124</v>
      </c>
      <c r="I37" s="185" t="str">
        <f>IF((I11+I16+I21+I26+I31)=0,"",(I11+I16+I21+I26+I31))</f>
        <v/>
      </c>
      <c r="J37" s="185" t="str">
        <f t="shared" si="2"/>
        <v/>
      </c>
      <c r="K37" s="185" t="str">
        <f t="shared" si="2"/>
        <v/>
      </c>
      <c r="L37" s="185" t="str">
        <f t="shared" si="2"/>
        <v/>
      </c>
      <c r="M37" s="185" t="str">
        <f t="shared" si="2"/>
        <v/>
      </c>
      <c r="N37" s="185" t="str">
        <f t="shared" si="2"/>
        <v/>
      </c>
      <c r="O37" s="185" t="str">
        <f t="shared" si="2"/>
        <v/>
      </c>
      <c r="P37" s="185" t="str">
        <f t="shared" si="2"/>
        <v/>
      </c>
      <c r="Q37" s="185" t="str">
        <f t="shared" si="2"/>
        <v/>
      </c>
      <c r="R37" s="185" t="str">
        <f t="shared" si="2"/>
        <v/>
      </c>
      <c r="S37" s="185" t="str">
        <f t="shared" si="2"/>
        <v/>
      </c>
      <c r="T37" s="185" t="str">
        <f t="shared" si="2"/>
        <v/>
      </c>
      <c r="U37" s="183" t="str">
        <f>IF(SUM(I37:T37)=0,"",SUM(I37:T37))</f>
        <v/>
      </c>
    </row>
    <row r="38" spans="3:21" ht="18" customHeight="1" x14ac:dyDescent="0.45">
      <c r="D38" s="586"/>
      <c r="E38" s="57"/>
      <c r="F38" s="84" t="s">
        <v>79</v>
      </c>
      <c r="G38" s="85"/>
      <c r="H38" s="163" t="s">
        <v>124</v>
      </c>
      <c r="I38" s="185" t="str">
        <f>IF((I12+I17+I22+I27+I32)=0,"",(I12+I17+I22+I27+I32))</f>
        <v/>
      </c>
      <c r="J38" s="185" t="str">
        <f t="shared" si="2"/>
        <v/>
      </c>
      <c r="K38" s="185" t="str">
        <f t="shared" si="2"/>
        <v/>
      </c>
      <c r="L38" s="185" t="str">
        <f t="shared" si="2"/>
        <v/>
      </c>
      <c r="M38" s="185" t="str">
        <f t="shared" si="2"/>
        <v/>
      </c>
      <c r="N38" s="185" t="str">
        <f t="shared" si="2"/>
        <v/>
      </c>
      <c r="O38" s="185" t="str">
        <f t="shared" si="2"/>
        <v/>
      </c>
      <c r="P38" s="185" t="str">
        <f t="shared" si="2"/>
        <v/>
      </c>
      <c r="Q38" s="185" t="str">
        <f t="shared" si="2"/>
        <v/>
      </c>
      <c r="R38" s="185" t="str">
        <f t="shared" si="2"/>
        <v/>
      </c>
      <c r="S38" s="185" t="str">
        <f t="shared" si="2"/>
        <v/>
      </c>
      <c r="T38" s="185" t="str">
        <f t="shared" si="2"/>
        <v/>
      </c>
      <c r="U38" s="183" t="str">
        <f>IF(SUM(I38:T38)=0,"",SUM(I38:T38))</f>
        <v/>
      </c>
    </row>
    <row r="39" spans="3:21" ht="18" customHeight="1" x14ac:dyDescent="0.45">
      <c r="D39" s="394"/>
      <c r="E39" s="121" t="s">
        <v>29</v>
      </c>
      <c r="F39" s="128"/>
      <c r="G39" s="129"/>
      <c r="H39" s="120" t="s">
        <v>20</v>
      </c>
      <c r="I39" s="115" t="str">
        <f>IF((I13+I18+I23+I28+I33)=0,"",(I13+I18+I23+I28+I33))</f>
        <v/>
      </c>
      <c r="J39" s="115" t="str">
        <f t="shared" si="2"/>
        <v/>
      </c>
      <c r="K39" s="115" t="str">
        <f t="shared" si="2"/>
        <v/>
      </c>
      <c r="L39" s="115" t="str">
        <f t="shared" si="2"/>
        <v/>
      </c>
      <c r="M39" s="115" t="str">
        <f t="shared" si="2"/>
        <v/>
      </c>
      <c r="N39" s="115" t="str">
        <f t="shared" si="2"/>
        <v/>
      </c>
      <c r="O39" s="115" t="str">
        <f t="shared" si="2"/>
        <v/>
      </c>
      <c r="P39" s="115" t="str">
        <f t="shared" si="2"/>
        <v/>
      </c>
      <c r="Q39" s="115" t="str">
        <f t="shared" si="2"/>
        <v/>
      </c>
      <c r="R39" s="115" t="str">
        <f t="shared" si="2"/>
        <v/>
      </c>
      <c r="S39" s="115" t="str">
        <f t="shared" si="2"/>
        <v/>
      </c>
      <c r="T39" s="115" t="str">
        <f t="shared" si="2"/>
        <v/>
      </c>
      <c r="U39" s="166" t="str">
        <f>IF(COUNTBLANK(I39:T39)=12,"",SUM(I39:T39))</f>
        <v/>
      </c>
    </row>
    <row r="40" spans="3:21" ht="18" customHeight="1" x14ac:dyDescent="0.45">
      <c r="D40" s="6"/>
      <c r="E40" s="14"/>
      <c r="F40" s="14"/>
      <c r="G40" s="14"/>
      <c r="H40" s="2"/>
      <c r="I40" s="14"/>
      <c r="J40" s="14"/>
      <c r="K40" s="14"/>
      <c r="L40" s="14"/>
      <c r="M40" s="14"/>
      <c r="N40" s="14"/>
      <c r="O40" s="14"/>
      <c r="P40" s="14"/>
      <c r="Q40" s="14"/>
      <c r="R40" s="14"/>
      <c r="S40" s="14"/>
      <c r="T40" s="14"/>
      <c r="U40" s="14"/>
    </row>
    <row r="41" spans="3:21" ht="18" customHeight="1" x14ac:dyDescent="0.45">
      <c r="D41" s="6"/>
      <c r="E41" s="14"/>
      <c r="F41" s="14"/>
      <c r="G41" s="14"/>
      <c r="H41" s="2"/>
      <c r="I41" s="14"/>
      <c r="J41" s="14"/>
      <c r="K41" s="14"/>
      <c r="L41" s="14"/>
      <c r="M41" s="14"/>
      <c r="N41" s="14"/>
      <c r="O41" s="14"/>
      <c r="P41" s="14"/>
      <c r="Q41" s="14"/>
      <c r="R41" s="14"/>
      <c r="S41" s="14"/>
      <c r="T41" s="14"/>
      <c r="U41" s="14"/>
    </row>
    <row r="42" spans="3:21" ht="18" customHeight="1" x14ac:dyDescent="0.45">
      <c r="C42" s="31" t="s">
        <v>42</v>
      </c>
    </row>
    <row r="43" spans="3:21" ht="18" customHeight="1" thickBot="1" x14ac:dyDescent="0.5">
      <c r="D43" s="134" t="s">
        <v>31</v>
      </c>
      <c r="E43" s="573" t="s">
        <v>64</v>
      </c>
      <c r="F43" s="587"/>
      <c r="G43" s="588"/>
      <c r="H43" s="8" t="s">
        <v>22</v>
      </c>
      <c r="I43" s="132" t="str">
        <f>IF(ISERROR(DATE(自己チェック表の構成・入力の手順等!E21,自己チェック表の構成・入力の手順等!G21,1)),"",DATE(自己チェック表の構成・入力の手順等!E21,自己チェック表の構成・入力の手順等!G21,1))</f>
        <v/>
      </c>
      <c r="J43" s="132" t="str">
        <f>IF(ISERROR(EDATE(I43,1)),"",EDATE(I43,1))</f>
        <v/>
      </c>
      <c r="K43" s="132" t="str">
        <f t="shared" ref="K43:T43" si="3">IF(ISERROR(EDATE(J43,1)),"",EDATE(J43,1))</f>
        <v/>
      </c>
      <c r="L43" s="132" t="str">
        <f t="shared" si="3"/>
        <v/>
      </c>
      <c r="M43" s="132" t="str">
        <f t="shared" si="3"/>
        <v/>
      </c>
      <c r="N43" s="132" t="str">
        <f t="shared" si="3"/>
        <v/>
      </c>
      <c r="O43" s="132" t="str">
        <f t="shared" si="3"/>
        <v/>
      </c>
      <c r="P43" s="132" t="str">
        <f t="shared" si="3"/>
        <v/>
      </c>
      <c r="Q43" s="132" t="str">
        <f t="shared" si="3"/>
        <v/>
      </c>
      <c r="R43" s="132" t="str">
        <f t="shared" si="3"/>
        <v/>
      </c>
      <c r="S43" s="132" t="str">
        <f t="shared" si="3"/>
        <v/>
      </c>
      <c r="T43" s="132" t="str">
        <f t="shared" si="3"/>
        <v/>
      </c>
      <c r="U43" s="135" t="s">
        <v>23</v>
      </c>
    </row>
    <row r="44" spans="3:21" ht="18" customHeight="1" x14ac:dyDescent="0.45">
      <c r="D44" s="578"/>
      <c r="E44" s="137" t="s">
        <v>69</v>
      </c>
      <c r="F44" s="122"/>
      <c r="G44" s="125"/>
      <c r="H44" s="127" t="s">
        <v>13</v>
      </c>
      <c r="I44" s="198"/>
      <c r="J44" s="199"/>
      <c r="K44" s="199"/>
      <c r="L44" s="199"/>
      <c r="M44" s="199"/>
      <c r="N44" s="199"/>
      <c r="O44" s="199"/>
      <c r="P44" s="199"/>
      <c r="Q44" s="199"/>
      <c r="R44" s="199"/>
      <c r="S44" s="199"/>
      <c r="T44" s="200"/>
      <c r="U44" s="201" t="str">
        <f>IF(SUM(I44:T44)=0,"",SUM(I44:T44))</f>
        <v/>
      </c>
    </row>
    <row r="45" spans="3:21" ht="18" customHeight="1" x14ac:dyDescent="0.45">
      <c r="D45" s="579"/>
      <c r="E45" s="94"/>
      <c r="F45" s="82" t="s">
        <v>77</v>
      </c>
      <c r="G45" s="94"/>
      <c r="H45" s="127" t="s">
        <v>13</v>
      </c>
      <c r="I45" s="186"/>
      <c r="J45" s="185"/>
      <c r="K45" s="185"/>
      <c r="L45" s="185"/>
      <c r="M45" s="185"/>
      <c r="N45" s="185"/>
      <c r="O45" s="185"/>
      <c r="P45" s="185"/>
      <c r="Q45" s="185"/>
      <c r="R45" s="185"/>
      <c r="S45" s="185"/>
      <c r="T45" s="202"/>
      <c r="U45" s="201" t="str">
        <f t="shared" ref="U45:U62" si="4">IF(SUM(I45:T45)=0,"",SUM(I45:T45))</f>
        <v/>
      </c>
    </row>
    <row r="46" spans="3:21" ht="18" customHeight="1" x14ac:dyDescent="0.45">
      <c r="D46" s="579"/>
      <c r="E46" s="94"/>
      <c r="F46" s="95"/>
      <c r="G46" s="126" t="s">
        <v>78</v>
      </c>
      <c r="H46" s="127" t="s">
        <v>124</v>
      </c>
      <c r="I46" s="186"/>
      <c r="J46" s="185"/>
      <c r="K46" s="185"/>
      <c r="L46" s="185"/>
      <c r="M46" s="185"/>
      <c r="N46" s="185"/>
      <c r="O46" s="185"/>
      <c r="P46" s="185"/>
      <c r="Q46" s="185"/>
      <c r="R46" s="185"/>
      <c r="S46" s="185"/>
      <c r="T46" s="202"/>
      <c r="U46" s="201" t="str">
        <f t="shared" si="4"/>
        <v/>
      </c>
    </row>
    <row r="47" spans="3:21" ht="18" customHeight="1" x14ac:dyDescent="0.45">
      <c r="D47" s="579"/>
      <c r="E47" s="142"/>
      <c r="F47" s="96" t="s">
        <v>79</v>
      </c>
      <c r="G47" s="85"/>
      <c r="H47" s="127" t="s">
        <v>124</v>
      </c>
      <c r="I47" s="186"/>
      <c r="J47" s="185"/>
      <c r="K47" s="185"/>
      <c r="L47" s="185"/>
      <c r="M47" s="185"/>
      <c r="N47" s="185"/>
      <c r="O47" s="185"/>
      <c r="P47" s="185"/>
      <c r="Q47" s="185"/>
      <c r="R47" s="185"/>
      <c r="S47" s="185"/>
      <c r="T47" s="202"/>
      <c r="U47" s="201" t="str">
        <f t="shared" si="4"/>
        <v/>
      </c>
    </row>
    <row r="48" spans="3:21" ht="18" customHeight="1" x14ac:dyDescent="0.45">
      <c r="D48" s="579"/>
      <c r="E48" s="128" t="s">
        <v>29</v>
      </c>
      <c r="F48" s="128"/>
      <c r="G48" s="129"/>
      <c r="H48" s="127" t="s">
        <v>20</v>
      </c>
      <c r="I48" s="116"/>
      <c r="J48" s="115"/>
      <c r="K48" s="115"/>
      <c r="L48" s="115"/>
      <c r="M48" s="115"/>
      <c r="N48" s="115"/>
      <c r="O48" s="115"/>
      <c r="P48" s="115"/>
      <c r="Q48" s="115"/>
      <c r="R48" s="115"/>
      <c r="S48" s="115"/>
      <c r="T48" s="159"/>
      <c r="U48" s="173" t="str">
        <f>IF(COUNTBLANK(I48:T48)=12,"",SUM(I48:T48))</f>
        <v/>
      </c>
    </row>
    <row r="49" spans="4:21" ht="18" customHeight="1" x14ac:dyDescent="0.45">
      <c r="D49" s="580"/>
      <c r="E49" s="137" t="s">
        <v>69</v>
      </c>
      <c r="F49" s="122"/>
      <c r="G49" s="125"/>
      <c r="H49" s="127" t="s">
        <v>13</v>
      </c>
      <c r="I49" s="186"/>
      <c r="J49" s="185"/>
      <c r="K49" s="185"/>
      <c r="L49" s="185"/>
      <c r="M49" s="185"/>
      <c r="N49" s="185"/>
      <c r="O49" s="185"/>
      <c r="P49" s="185"/>
      <c r="Q49" s="185"/>
      <c r="R49" s="185"/>
      <c r="S49" s="185"/>
      <c r="T49" s="202"/>
      <c r="U49" s="201" t="str">
        <f t="shared" si="4"/>
        <v/>
      </c>
    </row>
    <row r="50" spans="4:21" ht="18" customHeight="1" x14ac:dyDescent="0.45">
      <c r="D50" s="581"/>
      <c r="E50" s="94"/>
      <c r="F50" s="82" t="s">
        <v>77</v>
      </c>
      <c r="G50" s="94"/>
      <c r="H50" s="127" t="s">
        <v>124</v>
      </c>
      <c r="I50" s="186"/>
      <c r="J50" s="185"/>
      <c r="K50" s="185"/>
      <c r="L50" s="185"/>
      <c r="M50" s="185"/>
      <c r="N50" s="185"/>
      <c r="O50" s="185"/>
      <c r="P50" s="185"/>
      <c r="Q50" s="185"/>
      <c r="R50" s="185"/>
      <c r="S50" s="185"/>
      <c r="T50" s="202"/>
      <c r="U50" s="201" t="str">
        <f t="shared" si="4"/>
        <v/>
      </c>
    </row>
    <row r="51" spans="4:21" ht="18" customHeight="1" x14ac:dyDescent="0.45">
      <c r="D51" s="581"/>
      <c r="E51" s="94"/>
      <c r="F51" s="95"/>
      <c r="G51" s="126" t="s">
        <v>78</v>
      </c>
      <c r="H51" s="127" t="s">
        <v>124</v>
      </c>
      <c r="I51" s="186"/>
      <c r="J51" s="185"/>
      <c r="K51" s="185"/>
      <c r="L51" s="185"/>
      <c r="M51" s="185"/>
      <c r="N51" s="185"/>
      <c r="O51" s="185"/>
      <c r="P51" s="185"/>
      <c r="Q51" s="185"/>
      <c r="R51" s="185"/>
      <c r="S51" s="185"/>
      <c r="T51" s="202"/>
      <c r="U51" s="201" t="str">
        <f t="shared" si="4"/>
        <v/>
      </c>
    </row>
    <row r="52" spans="4:21" ht="18" customHeight="1" x14ac:dyDescent="0.45">
      <c r="D52" s="581"/>
      <c r="E52" s="142"/>
      <c r="F52" s="96" t="s">
        <v>79</v>
      </c>
      <c r="G52" s="85"/>
      <c r="H52" s="127" t="s">
        <v>124</v>
      </c>
      <c r="I52" s="186"/>
      <c r="J52" s="185"/>
      <c r="K52" s="185"/>
      <c r="L52" s="185"/>
      <c r="M52" s="185"/>
      <c r="N52" s="185"/>
      <c r="O52" s="185"/>
      <c r="P52" s="185"/>
      <c r="Q52" s="185"/>
      <c r="R52" s="185"/>
      <c r="S52" s="185"/>
      <c r="T52" s="202"/>
      <c r="U52" s="201" t="str">
        <f t="shared" si="4"/>
        <v/>
      </c>
    </row>
    <row r="53" spans="4:21" ht="18" customHeight="1" x14ac:dyDescent="0.45">
      <c r="D53" s="582"/>
      <c r="E53" s="128" t="s">
        <v>29</v>
      </c>
      <c r="F53" s="128"/>
      <c r="G53" s="129"/>
      <c r="H53" s="127" t="s">
        <v>20</v>
      </c>
      <c r="I53" s="116"/>
      <c r="J53" s="115"/>
      <c r="K53" s="115"/>
      <c r="L53" s="115"/>
      <c r="M53" s="115"/>
      <c r="N53" s="115"/>
      <c r="O53" s="115"/>
      <c r="P53" s="115"/>
      <c r="Q53" s="115"/>
      <c r="R53" s="115"/>
      <c r="S53" s="115"/>
      <c r="T53" s="159"/>
      <c r="U53" s="173" t="str">
        <f>IF(COUNTBLANK(I53:T53)=12,"",SUM(I53:T53))</f>
        <v/>
      </c>
    </row>
    <row r="54" spans="4:21" ht="18" customHeight="1" x14ac:dyDescent="0.45">
      <c r="D54" s="579"/>
      <c r="E54" s="137" t="s">
        <v>69</v>
      </c>
      <c r="F54" s="122"/>
      <c r="G54" s="125"/>
      <c r="H54" s="127" t="s">
        <v>124</v>
      </c>
      <c r="I54" s="186"/>
      <c r="J54" s="185"/>
      <c r="K54" s="185"/>
      <c r="L54" s="185"/>
      <c r="M54" s="185"/>
      <c r="N54" s="185"/>
      <c r="O54" s="185"/>
      <c r="P54" s="185"/>
      <c r="Q54" s="185"/>
      <c r="R54" s="185"/>
      <c r="S54" s="185"/>
      <c r="T54" s="202"/>
      <c r="U54" s="201" t="str">
        <f t="shared" si="4"/>
        <v/>
      </c>
    </row>
    <row r="55" spans="4:21" ht="18" customHeight="1" x14ac:dyDescent="0.45">
      <c r="D55" s="579"/>
      <c r="E55" s="94"/>
      <c r="F55" s="82" t="s">
        <v>77</v>
      </c>
      <c r="G55" s="94"/>
      <c r="H55" s="127" t="s">
        <v>124</v>
      </c>
      <c r="I55" s="186"/>
      <c r="J55" s="185"/>
      <c r="K55" s="185"/>
      <c r="L55" s="185"/>
      <c r="M55" s="185"/>
      <c r="N55" s="185"/>
      <c r="O55" s="185"/>
      <c r="P55" s="185"/>
      <c r="Q55" s="185"/>
      <c r="R55" s="185"/>
      <c r="S55" s="185"/>
      <c r="T55" s="202"/>
      <c r="U55" s="201" t="str">
        <f t="shared" si="4"/>
        <v/>
      </c>
    </row>
    <row r="56" spans="4:21" ht="18" customHeight="1" x14ac:dyDescent="0.45">
      <c r="D56" s="579"/>
      <c r="E56" s="94"/>
      <c r="F56" s="95"/>
      <c r="G56" s="126" t="s">
        <v>78</v>
      </c>
      <c r="H56" s="127" t="s">
        <v>124</v>
      </c>
      <c r="I56" s="186"/>
      <c r="J56" s="185"/>
      <c r="K56" s="185"/>
      <c r="L56" s="185"/>
      <c r="M56" s="185"/>
      <c r="N56" s="185"/>
      <c r="O56" s="185"/>
      <c r="P56" s="185"/>
      <c r="Q56" s="185"/>
      <c r="R56" s="185"/>
      <c r="S56" s="185"/>
      <c r="T56" s="202"/>
      <c r="U56" s="201" t="str">
        <f t="shared" si="4"/>
        <v/>
      </c>
    </row>
    <row r="57" spans="4:21" ht="18" customHeight="1" x14ac:dyDescent="0.45">
      <c r="D57" s="579"/>
      <c r="E57" s="142"/>
      <c r="F57" s="96" t="s">
        <v>79</v>
      </c>
      <c r="G57" s="85"/>
      <c r="H57" s="127" t="s">
        <v>124</v>
      </c>
      <c r="I57" s="186"/>
      <c r="J57" s="185"/>
      <c r="K57" s="185"/>
      <c r="L57" s="185"/>
      <c r="M57" s="185"/>
      <c r="N57" s="185"/>
      <c r="O57" s="185"/>
      <c r="P57" s="185"/>
      <c r="Q57" s="185"/>
      <c r="R57" s="185"/>
      <c r="S57" s="185"/>
      <c r="T57" s="202"/>
      <c r="U57" s="201" t="str">
        <f t="shared" si="4"/>
        <v/>
      </c>
    </row>
    <row r="58" spans="4:21" ht="18" customHeight="1" x14ac:dyDescent="0.45">
      <c r="D58" s="579"/>
      <c r="E58" s="128" t="s">
        <v>29</v>
      </c>
      <c r="F58" s="128"/>
      <c r="G58" s="129"/>
      <c r="H58" s="127" t="s">
        <v>20</v>
      </c>
      <c r="I58" s="116"/>
      <c r="J58" s="115"/>
      <c r="K58" s="115"/>
      <c r="L58" s="115"/>
      <c r="M58" s="115"/>
      <c r="N58" s="115"/>
      <c r="O58" s="115"/>
      <c r="P58" s="115"/>
      <c r="Q58" s="115"/>
      <c r="R58" s="115"/>
      <c r="S58" s="115"/>
      <c r="T58" s="159"/>
      <c r="U58" s="173" t="str">
        <f>IF(COUNTBLANK(I58:T58)=12,"",SUM(I58:T58))</f>
        <v/>
      </c>
    </row>
    <row r="59" spans="4:21" ht="18" customHeight="1" x14ac:dyDescent="0.45">
      <c r="D59" s="579"/>
      <c r="E59" s="137" t="s">
        <v>69</v>
      </c>
      <c r="F59" s="122"/>
      <c r="G59" s="125"/>
      <c r="H59" s="127" t="s">
        <v>13</v>
      </c>
      <c r="I59" s="186"/>
      <c r="J59" s="185"/>
      <c r="K59" s="185"/>
      <c r="L59" s="185"/>
      <c r="M59" s="185"/>
      <c r="N59" s="185"/>
      <c r="O59" s="185"/>
      <c r="P59" s="185"/>
      <c r="Q59" s="185"/>
      <c r="R59" s="185"/>
      <c r="S59" s="185"/>
      <c r="T59" s="202"/>
      <c r="U59" s="201" t="str">
        <f t="shared" si="4"/>
        <v/>
      </c>
    </row>
    <row r="60" spans="4:21" ht="18" customHeight="1" x14ac:dyDescent="0.45">
      <c r="D60" s="579"/>
      <c r="E60" s="94"/>
      <c r="F60" s="82" t="s">
        <v>77</v>
      </c>
      <c r="G60" s="94"/>
      <c r="H60" s="127" t="s">
        <v>126</v>
      </c>
      <c r="I60" s="186"/>
      <c r="J60" s="185"/>
      <c r="K60" s="185"/>
      <c r="L60" s="185"/>
      <c r="M60" s="185"/>
      <c r="N60" s="185"/>
      <c r="O60" s="185"/>
      <c r="P60" s="185"/>
      <c r="Q60" s="185"/>
      <c r="R60" s="185"/>
      <c r="S60" s="185"/>
      <c r="T60" s="202"/>
      <c r="U60" s="201" t="str">
        <f t="shared" si="4"/>
        <v/>
      </c>
    </row>
    <row r="61" spans="4:21" ht="18" customHeight="1" x14ac:dyDescent="0.45">
      <c r="D61" s="579"/>
      <c r="E61" s="94"/>
      <c r="F61" s="95"/>
      <c r="G61" s="126" t="s">
        <v>78</v>
      </c>
      <c r="H61" s="127" t="s">
        <v>13</v>
      </c>
      <c r="I61" s="186"/>
      <c r="J61" s="185"/>
      <c r="K61" s="185"/>
      <c r="L61" s="185"/>
      <c r="M61" s="185"/>
      <c r="N61" s="185"/>
      <c r="O61" s="185"/>
      <c r="P61" s="185"/>
      <c r="Q61" s="185"/>
      <c r="R61" s="185"/>
      <c r="S61" s="185"/>
      <c r="T61" s="202"/>
      <c r="U61" s="201" t="str">
        <f t="shared" si="4"/>
        <v/>
      </c>
    </row>
    <row r="62" spans="4:21" ht="18" customHeight="1" x14ac:dyDescent="0.45">
      <c r="D62" s="579"/>
      <c r="E62" s="142"/>
      <c r="F62" s="96" t="s">
        <v>79</v>
      </c>
      <c r="G62" s="85"/>
      <c r="H62" s="127" t="s">
        <v>124</v>
      </c>
      <c r="I62" s="186"/>
      <c r="J62" s="185"/>
      <c r="K62" s="185"/>
      <c r="L62" s="185"/>
      <c r="M62" s="185"/>
      <c r="N62" s="185"/>
      <c r="O62" s="185"/>
      <c r="P62" s="185"/>
      <c r="Q62" s="185"/>
      <c r="R62" s="185"/>
      <c r="S62" s="185"/>
      <c r="T62" s="202"/>
      <c r="U62" s="201" t="str">
        <f t="shared" si="4"/>
        <v/>
      </c>
    </row>
    <row r="63" spans="4:21" ht="18" customHeight="1" thickBot="1" x14ac:dyDescent="0.5">
      <c r="D63" s="583"/>
      <c r="E63" s="128" t="s">
        <v>29</v>
      </c>
      <c r="F63" s="128"/>
      <c r="G63" s="129"/>
      <c r="H63" s="127" t="s">
        <v>20</v>
      </c>
      <c r="I63" s="117"/>
      <c r="J63" s="157"/>
      <c r="K63" s="157"/>
      <c r="L63" s="157"/>
      <c r="M63" s="157"/>
      <c r="N63" s="157"/>
      <c r="O63" s="157"/>
      <c r="P63" s="157"/>
      <c r="Q63" s="157"/>
      <c r="R63" s="157"/>
      <c r="S63" s="157"/>
      <c r="T63" s="160"/>
      <c r="U63" s="173" t="str">
        <f>IF(COUNTBLANK(I63:T63)=12,"",SUM(I63:T63))</f>
        <v/>
      </c>
    </row>
    <row r="64" spans="4:21" s="14" customFormat="1" ht="18" customHeight="1" x14ac:dyDescent="0.45">
      <c r="D64" s="2"/>
      <c r="H64" s="2"/>
      <c r="I64" s="114"/>
      <c r="J64" s="114"/>
      <c r="K64" s="114"/>
      <c r="L64" s="114"/>
      <c r="M64" s="114"/>
      <c r="N64" s="114"/>
      <c r="O64" s="114"/>
      <c r="P64" s="114"/>
      <c r="Q64" s="114"/>
      <c r="R64" s="114"/>
      <c r="S64" s="114"/>
      <c r="T64" s="114"/>
      <c r="U64" s="114"/>
    </row>
    <row r="65" spans="4:21" ht="18" customHeight="1" x14ac:dyDescent="0.45">
      <c r="D65" s="584" t="s">
        <v>32</v>
      </c>
      <c r="E65" s="47" t="s">
        <v>81</v>
      </c>
      <c r="F65" s="143"/>
      <c r="G65" s="124"/>
      <c r="H65" s="163" t="s">
        <v>124</v>
      </c>
      <c r="I65" s="185" t="str">
        <f>IF((I44+I49+I54+I59)=0,"",(I44+I49+I54+I59))</f>
        <v/>
      </c>
      <c r="J65" s="185" t="str">
        <f t="shared" ref="J65:T65" si="5">IF((J44+J49+J54+J59)=0,"",(J44+J49+J54+J59))</f>
        <v/>
      </c>
      <c r="K65" s="185" t="str">
        <f t="shared" si="5"/>
        <v/>
      </c>
      <c r="L65" s="185" t="str">
        <f t="shared" si="5"/>
        <v/>
      </c>
      <c r="M65" s="185" t="str">
        <f t="shared" si="5"/>
        <v/>
      </c>
      <c r="N65" s="185" t="str">
        <f t="shared" si="5"/>
        <v/>
      </c>
      <c r="O65" s="185" t="str">
        <f t="shared" si="5"/>
        <v/>
      </c>
      <c r="P65" s="185" t="str">
        <f t="shared" si="5"/>
        <v/>
      </c>
      <c r="Q65" s="185" t="str">
        <f t="shared" si="5"/>
        <v/>
      </c>
      <c r="R65" s="185" t="str">
        <f t="shared" si="5"/>
        <v/>
      </c>
      <c r="S65" s="185" t="str">
        <f t="shared" si="5"/>
        <v/>
      </c>
      <c r="T65" s="185" t="str">
        <f t="shared" si="5"/>
        <v/>
      </c>
      <c r="U65" s="183" t="str">
        <f>IF(SUM(I65:T65)=0,"",SUM(I65:T65))</f>
        <v/>
      </c>
    </row>
    <row r="66" spans="4:21" ht="18" customHeight="1" x14ac:dyDescent="0.45">
      <c r="D66" s="585"/>
      <c r="E66" s="56"/>
      <c r="F66" s="82" t="s">
        <v>77</v>
      </c>
      <c r="G66" s="83"/>
      <c r="H66" s="163" t="s">
        <v>124</v>
      </c>
      <c r="I66" s="185" t="str">
        <f t="shared" ref="I66:T69" si="6">IF((I45+I50+I55+I60)=0,"",(I45+I50+I55+I60))</f>
        <v/>
      </c>
      <c r="J66" s="185" t="str">
        <f t="shared" si="6"/>
        <v/>
      </c>
      <c r="K66" s="185" t="str">
        <f t="shared" si="6"/>
        <v/>
      </c>
      <c r="L66" s="185" t="str">
        <f t="shared" si="6"/>
        <v/>
      </c>
      <c r="M66" s="185" t="str">
        <f t="shared" si="6"/>
        <v/>
      </c>
      <c r="N66" s="185" t="str">
        <f t="shared" si="6"/>
        <v/>
      </c>
      <c r="O66" s="185" t="str">
        <f t="shared" si="6"/>
        <v/>
      </c>
      <c r="P66" s="185" t="str">
        <f t="shared" si="6"/>
        <v/>
      </c>
      <c r="Q66" s="185" t="str">
        <f t="shared" si="6"/>
        <v/>
      </c>
      <c r="R66" s="185" t="str">
        <f t="shared" si="6"/>
        <v/>
      </c>
      <c r="S66" s="185" t="str">
        <f t="shared" si="6"/>
        <v/>
      </c>
      <c r="T66" s="185" t="str">
        <f t="shared" si="6"/>
        <v/>
      </c>
      <c r="U66" s="183" t="str">
        <f>IF(SUM(I66:T66)=0,"",SUM(I66:T66))</f>
        <v/>
      </c>
    </row>
    <row r="67" spans="4:21" ht="18" customHeight="1" x14ac:dyDescent="0.45">
      <c r="D67" s="586"/>
      <c r="E67" s="56"/>
      <c r="F67" s="57"/>
      <c r="G67" s="126" t="s">
        <v>78</v>
      </c>
      <c r="H67" s="163" t="s">
        <v>124</v>
      </c>
      <c r="I67" s="185" t="str">
        <f t="shared" si="6"/>
        <v/>
      </c>
      <c r="J67" s="185" t="str">
        <f t="shared" si="6"/>
        <v/>
      </c>
      <c r="K67" s="185" t="str">
        <f t="shared" si="6"/>
        <v/>
      </c>
      <c r="L67" s="185" t="str">
        <f t="shared" si="6"/>
        <v/>
      </c>
      <c r="M67" s="185" t="str">
        <f t="shared" si="6"/>
        <v/>
      </c>
      <c r="N67" s="185" t="str">
        <f t="shared" si="6"/>
        <v/>
      </c>
      <c r="O67" s="185" t="str">
        <f t="shared" si="6"/>
        <v/>
      </c>
      <c r="P67" s="185" t="str">
        <f t="shared" si="6"/>
        <v/>
      </c>
      <c r="Q67" s="185" t="str">
        <f t="shared" si="6"/>
        <v/>
      </c>
      <c r="R67" s="185" t="str">
        <f t="shared" si="6"/>
        <v/>
      </c>
      <c r="S67" s="185" t="str">
        <f t="shared" si="6"/>
        <v/>
      </c>
      <c r="T67" s="185" t="str">
        <f t="shared" si="6"/>
        <v/>
      </c>
      <c r="U67" s="183" t="str">
        <f>IF(SUM(I67:T67)=0,"",SUM(I67:T67))</f>
        <v/>
      </c>
    </row>
    <row r="68" spans="4:21" ht="18" customHeight="1" x14ac:dyDescent="0.45">
      <c r="D68" s="586"/>
      <c r="E68" s="57"/>
      <c r="F68" s="84" t="s">
        <v>79</v>
      </c>
      <c r="G68" s="85"/>
      <c r="H68" s="163" t="s">
        <v>124</v>
      </c>
      <c r="I68" s="185" t="str">
        <f t="shared" si="6"/>
        <v/>
      </c>
      <c r="J68" s="185" t="str">
        <f t="shared" si="6"/>
        <v/>
      </c>
      <c r="K68" s="185" t="str">
        <f t="shared" si="6"/>
        <v/>
      </c>
      <c r="L68" s="185" t="str">
        <f t="shared" si="6"/>
        <v/>
      </c>
      <c r="M68" s="185" t="str">
        <f t="shared" si="6"/>
        <v/>
      </c>
      <c r="N68" s="185" t="str">
        <f t="shared" si="6"/>
        <v/>
      </c>
      <c r="O68" s="185" t="str">
        <f t="shared" si="6"/>
        <v/>
      </c>
      <c r="P68" s="185" t="str">
        <f t="shared" si="6"/>
        <v/>
      </c>
      <c r="Q68" s="185" t="str">
        <f t="shared" si="6"/>
        <v/>
      </c>
      <c r="R68" s="185" t="str">
        <f t="shared" si="6"/>
        <v/>
      </c>
      <c r="S68" s="185" t="str">
        <f t="shared" si="6"/>
        <v/>
      </c>
      <c r="T68" s="185" t="str">
        <f t="shared" si="6"/>
        <v/>
      </c>
      <c r="U68" s="183" t="str">
        <f>IF(SUM(I68:T68)=0,"",SUM(I68:T68))</f>
        <v/>
      </c>
    </row>
    <row r="69" spans="4:21" ht="18" customHeight="1" x14ac:dyDescent="0.45">
      <c r="D69" s="394"/>
      <c r="E69" s="121" t="s">
        <v>29</v>
      </c>
      <c r="F69" s="128"/>
      <c r="G69" s="129"/>
      <c r="H69" s="120" t="s">
        <v>20</v>
      </c>
      <c r="I69" s="115" t="str">
        <f t="shared" si="6"/>
        <v/>
      </c>
      <c r="J69" s="115" t="str">
        <f t="shared" si="6"/>
        <v/>
      </c>
      <c r="K69" s="115" t="str">
        <f t="shared" si="6"/>
        <v/>
      </c>
      <c r="L69" s="115" t="str">
        <f t="shared" si="6"/>
        <v/>
      </c>
      <c r="M69" s="115" t="str">
        <f t="shared" si="6"/>
        <v/>
      </c>
      <c r="N69" s="115" t="str">
        <f t="shared" si="6"/>
        <v/>
      </c>
      <c r="O69" s="115" t="str">
        <f t="shared" si="6"/>
        <v/>
      </c>
      <c r="P69" s="115" t="str">
        <f t="shared" si="6"/>
        <v/>
      </c>
      <c r="Q69" s="115" t="str">
        <f t="shared" si="6"/>
        <v/>
      </c>
      <c r="R69" s="115" t="str">
        <f t="shared" si="6"/>
        <v/>
      </c>
      <c r="S69" s="115" t="str">
        <f t="shared" si="6"/>
        <v/>
      </c>
      <c r="T69" s="115" t="str">
        <f t="shared" si="6"/>
        <v/>
      </c>
      <c r="U69" s="166" t="str">
        <f>IF(COUNTBLANK(I69:T69)=12,"",SUM(I69:T69))</f>
        <v/>
      </c>
    </row>
    <row r="70" spans="4:21" ht="18" customHeight="1" x14ac:dyDescent="0.45"/>
  </sheetData>
  <mergeCells count="13">
    <mergeCell ref="E43:G43"/>
    <mergeCell ref="E8:G8"/>
    <mergeCell ref="D35:D39"/>
    <mergeCell ref="D24:D28"/>
    <mergeCell ref="D14:D18"/>
    <mergeCell ref="D19:D23"/>
    <mergeCell ref="D9:D13"/>
    <mergeCell ref="D29:D33"/>
    <mergeCell ref="D44:D48"/>
    <mergeCell ref="D49:D53"/>
    <mergeCell ref="D54:D58"/>
    <mergeCell ref="D59:D63"/>
    <mergeCell ref="D65:D69"/>
  </mergeCells>
  <phoneticPr fontId="1"/>
  <pageMargins left="0.39000000000000007" right="0.39000000000000007" top="0.39000000000000007" bottom="0.39000000000000007" header="0.39000000000000007" footer="0.39000000000000007"/>
  <pageSetup paperSize="9" scale="44" orientation="landscape" r:id="rId1"/>
  <ignoredErrors>
    <ignoredError sqref="U11:U34 U40:U58 U36:U38" 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38"/>
  <sheetViews>
    <sheetView showGridLines="0" view="pageBreakPreview" zoomScale="80" zoomScaleNormal="100" zoomScaleSheetLayoutView="80" workbookViewId="0"/>
  </sheetViews>
  <sheetFormatPr defaultColWidth="12.6640625" defaultRowHeight="17.25" x14ac:dyDescent="0.45"/>
  <cols>
    <col min="1" max="3" width="3.77734375" style="15" customWidth="1"/>
    <col min="4" max="4" width="6.21875" style="15" bestFit="1" customWidth="1"/>
    <col min="5" max="5" width="7.5546875" style="15" customWidth="1"/>
    <col min="6" max="6" width="7.77734375" style="15" bestFit="1" customWidth="1"/>
    <col min="7" max="7" width="5.21875" style="15" customWidth="1"/>
    <col min="8" max="20" width="9.77734375" style="15" customWidth="1"/>
    <col min="21" max="21" width="6.109375" style="15" customWidth="1"/>
    <col min="22" max="16384" width="12.6640625" style="15"/>
  </cols>
  <sheetData>
    <row r="1" spans="1:21" s="20" customFormat="1" ht="24.95" customHeight="1" x14ac:dyDescent="0.45">
      <c r="B1" s="228" t="s">
        <v>141</v>
      </c>
      <c r="C1" s="11"/>
      <c r="D1" s="11"/>
      <c r="O1" s="21"/>
    </row>
    <row r="2" spans="1:21" s="29" customFormat="1" ht="18" customHeight="1" x14ac:dyDescent="0.45">
      <c r="A2" s="28"/>
      <c r="B2" s="28"/>
      <c r="O2" s="30"/>
    </row>
    <row r="3" spans="1:21" ht="18" customHeight="1" x14ac:dyDescent="0.45">
      <c r="A3" s="42"/>
      <c r="B3" s="42"/>
      <c r="C3" s="42" t="s">
        <v>45</v>
      </c>
      <c r="D3" s="42"/>
      <c r="E3" s="42"/>
      <c r="F3" s="42"/>
      <c r="G3" s="42"/>
      <c r="H3" s="31"/>
      <c r="I3" s="31"/>
      <c r="J3" s="31"/>
      <c r="K3" s="31"/>
      <c r="L3" s="31"/>
      <c r="M3" s="31"/>
      <c r="N3" s="31"/>
      <c r="O3" s="31"/>
      <c r="P3" s="32"/>
      <c r="Q3" s="32"/>
      <c r="R3" s="32"/>
      <c r="S3" s="32"/>
      <c r="T3" s="32"/>
      <c r="U3" s="42"/>
    </row>
    <row r="4" spans="1:21" s="23" customFormat="1" ht="18" customHeight="1" x14ac:dyDescent="0.45">
      <c r="A4" s="22"/>
      <c r="B4" s="22"/>
      <c r="C4" s="211" t="s">
        <v>184</v>
      </c>
      <c r="D4" s="38"/>
      <c r="E4" s="38"/>
      <c r="O4" s="24"/>
    </row>
    <row r="5" spans="1:21" s="23" customFormat="1" ht="18" customHeight="1" x14ac:dyDescent="0.45">
      <c r="A5" s="22"/>
      <c r="B5" s="22"/>
      <c r="C5" s="76" t="s">
        <v>155</v>
      </c>
      <c r="D5" s="59"/>
      <c r="E5" s="59"/>
      <c r="F5" s="29"/>
      <c r="G5" s="29"/>
      <c r="H5" s="29"/>
      <c r="I5" s="29"/>
      <c r="J5" s="29"/>
      <c r="O5" s="24"/>
    </row>
    <row r="6" spans="1:21" s="23" customFormat="1" ht="18" customHeight="1" x14ac:dyDescent="0.45">
      <c r="A6" s="22"/>
      <c r="B6" s="22"/>
      <c r="C6" s="43"/>
      <c r="O6" s="24"/>
    </row>
    <row r="7" spans="1:21" ht="18" customHeight="1" thickBot="1" x14ac:dyDescent="0.5">
      <c r="A7" s="42"/>
      <c r="B7" s="42"/>
      <c r="C7" s="42"/>
      <c r="D7" s="386" t="s">
        <v>35</v>
      </c>
      <c r="E7" s="576"/>
      <c r="F7" s="120" t="s">
        <v>30</v>
      </c>
      <c r="G7" s="120" t="s">
        <v>0</v>
      </c>
      <c r="H7" s="144" t="str">
        <f>IF(ISERROR(DATE(自己チェック表の構成・入力の手順等!E21,自己チェック表の構成・入力の手順等!G21,1)),"",DATE(自己チェック表の構成・入力の手順等!E21,自己チェック表の構成・入力の手順等!G21,1))</f>
        <v/>
      </c>
      <c r="I7" s="144" t="str">
        <f>IF(ISERROR(EDATE(H7,1)),"",EDATE(H7,1))</f>
        <v/>
      </c>
      <c r="J7" s="144" t="str">
        <f t="shared" ref="J7:S7" si="0">IF(ISERROR(EDATE(I7,1)),"",EDATE(I7,1))</f>
        <v/>
      </c>
      <c r="K7" s="144" t="str">
        <f t="shared" si="0"/>
        <v/>
      </c>
      <c r="L7" s="144" t="str">
        <f t="shared" si="0"/>
        <v/>
      </c>
      <c r="M7" s="144" t="str">
        <f t="shared" si="0"/>
        <v/>
      </c>
      <c r="N7" s="144" t="str">
        <f t="shared" si="0"/>
        <v/>
      </c>
      <c r="O7" s="144" t="str">
        <f t="shared" si="0"/>
        <v/>
      </c>
      <c r="P7" s="144" t="str">
        <f t="shared" si="0"/>
        <v/>
      </c>
      <c r="Q7" s="144" t="str">
        <f t="shared" si="0"/>
        <v/>
      </c>
      <c r="R7" s="144" t="str">
        <f t="shared" si="0"/>
        <v/>
      </c>
      <c r="S7" s="144" t="str">
        <f t="shared" si="0"/>
        <v/>
      </c>
      <c r="T7" s="145" t="s">
        <v>32</v>
      </c>
      <c r="U7" s="42"/>
    </row>
    <row r="8" spans="1:21" ht="18" customHeight="1" x14ac:dyDescent="0.45">
      <c r="A8" s="42"/>
      <c r="B8" s="42"/>
      <c r="C8" s="42"/>
      <c r="D8" s="591" t="s">
        <v>33</v>
      </c>
      <c r="E8" s="592"/>
      <c r="F8" s="120" t="s">
        <v>9</v>
      </c>
      <c r="G8" s="162" t="s">
        <v>6</v>
      </c>
      <c r="H8" s="198"/>
      <c r="I8" s="199"/>
      <c r="J8" s="199"/>
      <c r="K8" s="199"/>
      <c r="L8" s="199"/>
      <c r="M8" s="199"/>
      <c r="N8" s="199"/>
      <c r="O8" s="199"/>
      <c r="P8" s="203"/>
      <c r="Q8" s="203"/>
      <c r="R8" s="203"/>
      <c r="S8" s="204"/>
      <c r="T8" s="205" t="str">
        <f>IF(SUM(H8:S8)=0,"",SUM(H8:S8))</f>
        <v/>
      </c>
      <c r="U8" s="42"/>
    </row>
    <row r="9" spans="1:21" ht="18" customHeight="1" x14ac:dyDescent="0.45">
      <c r="A9" s="42"/>
      <c r="B9" s="42"/>
      <c r="C9" s="42"/>
      <c r="D9" s="592"/>
      <c r="E9" s="592"/>
      <c r="F9" s="120" t="s">
        <v>34</v>
      </c>
      <c r="G9" s="127" t="s">
        <v>20</v>
      </c>
      <c r="H9" s="116"/>
      <c r="I9" s="115"/>
      <c r="J9" s="115"/>
      <c r="K9" s="115"/>
      <c r="L9" s="115"/>
      <c r="M9" s="115"/>
      <c r="N9" s="115"/>
      <c r="O9" s="115"/>
      <c r="P9" s="174"/>
      <c r="Q9" s="174"/>
      <c r="R9" s="174"/>
      <c r="S9" s="175"/>
      <c r="T9" s="181" t="str">
        <f>IF(COUNTBLANK(H9:S9)=12,"",SUM(H9:S9))</f>
        <v/>
      </c>
      <c r="U9" s="42"/>
    </row>
    <row r="10" spans="1:21" ht="18" customHeight="1" x14ac:dyDescent="0.45">
      <c r="A10" s="42"/>
      <c r="B10" s="42"/>
      <c r="C10" s="42"/>
      <c r="D10" s="591" t="s">
        <v>14</v>
      </c>
      <c r="E10" s="592"/>
      <c r="F10" s="120" t="s">
        <v>9</v>
      </c>
      <c r="G10" s="162" t="s">
        <v>127</v>
      </c>
      <c r="H10" s="186"/>
      <c r="I10" s="185"/>
      <c r="J10" s="185"/>
      <c r="K10" s="185"/>
      <c r="L10" s="185"/>
      <c r="M10" s="185"/>
      <c r="N10" s="185"/>
      <c r="O10" s="185"/>
      <c r="P10" s="185"/>
      <c r="Q10" s="185"/>
      <c r="R10" s="185"/>
      <c r="S10" s="202"/>
      <c r="T10" s="205" t="str">
        <f t="shared" ref="T10:T16" si="1">IF(SUM(H10:S10)=0,"",SUM(H10:S10))</f>
        <v/>
      </c>
      <c r="U10" s="42"/>
    </row>
    <row r="11" spans="1:21" ht="18" customHeight="1" x14ac:dyDescent="0.45">
      <c r="A11" s="42"/>
      <c r="B11" s="42"/>
      <c r="C11" s="42"/>
      <c r="D11" s="592"/>
      <c r="E11" s="592"/>
      <c r="F11" s="120" t="s">
        <v>34</v>
      </c>
      <c r="G11" s="127" t="s">
        <v>20</v>
      </c>
      <c r="H11" s="116"/>
      <c r="I11" s="115"/>
      <c r="J11" s="115"/>
      <c r="K11" s="115"/>
      <c r="L11" s="115"/>
      <c r="M11" s="115"/>
      <c r="N11" s="115"/>
      <c r="O11" s="115"/>
      <c r="P11" s="115"/>
      <c r="Q11" s="115"/>
      <c r="R11" s="115"/>
      <c r="S11" s="159"/>
      <c r="T11" s="181" t="str">
        <f>IF(COUNTBLANK(H11:S11)=12,"",SUM(H11:S11))</f>
        <v/>
      </c>
      <c r="U11" s="42"/>
    </row>
    <row r="12" spans="1:21" ht="18" customHeight="1" x14ac:dyDescent="0.45">
      <c r="A12" s="42"/>
      <c r="B12" s="42"/>
      <c r="C12" s="42"/>
      <c r="D12" s="591" t="s">
        <v>15</v>
      </c>
      <c r="E12" s="592"/>
      <c r="F12" s="120" t="s">
        <v>9</v>
      </c>
      <c r="G12" s="162" t="s">
        <v>6</v>
      </c>
      <c r="H12" s="186"/>
      <c r="I12" s="185"/>
      <c r="J12" s="185"/>
      <c r="K12" s="185"/>
      <c r="L12" s="185"/>
      <c r="M12" s="185"/>
      <c r="N12" s="185"/>
      <c r="O12" s="185"/>
      <c r="P12" s="206"/>
      <c r="Q12" s="206"/>
      <c r="R12" s="206"/>
      <c r="S12" s="207"/>
      <c r="T12" s="205" t="str">
        <f t="shared" si="1"/>
        <v/>
      </c>
      <c r="U12" s="42"/>
    </row>
    <row r="13" spans="1:21" ht="18" customHeight="1" thickBot="1" x14ac:dyDescent="0.5">
      <c r="A13" s="42"/>
      <c r="B13" s="42"/>
      <c r="C13" s="42"/>
      <c r="D13" s="593"/>
      <c r="E13" s="593"/>
      <c r="F13" s="120" t="s">
        <v>34</v>
      </c>
      <c r="G13" s="127" t="s">
        <v>20</v>
      </c>
      <c r="H13" s="116"/>
      <c r="I13" s="115"/>
      <c r="J13" s="115"/>
      <c r="K13" s="115"/>
      <c r="L13" s="115"/>
      <c r="M13" s="115"/>
      <c r="N13" s="115"/>
      <c r="O13" s="115"/>
      <c r="P13" s="174"/>
      <c r="Q13" s="174"/>
      <c r="R13" s="174"/>
      <c r="S13" s="175"/>
      <c r="T13" s="181" t="str">
        <f>IF(COUNTBLANK(H13:S13)=12,"",SUM(H13:S13))</f>
        <v/>
      </c>
      <c r="U13" s="42"/>
    </row>
    <row r="14" spans="1:21" ht="18" customHeight="1" x14ac:dyDescent="0.45">
      <c r="A14" s="42"/>
      <c r="B14" s="42"/>
      <c r="C14" s="42"/>
      <c r="D14" s="594"/>
      <c r="E14" s="595"/>
      <c r="F14" s="123" t="s">
        <v>9</v>
      </c>
      <c r="G14" s="127" t="s">
        <v>6</v>
      </c>
      <c r="H14" s="186"/>
      <c r="I14" s="185"/>
      <c r="J14" s="185"/>
      <c r="K14" s="185"/>
      <c r="L14" s="185"/>
      <c r="M14" s="185"/>
      <c r="N14" s="185"/>
      <c r="O14" s="185"/>
      <c r="P14" s="206"/>
      <c r="Q14" s="206"/>
      <c r="R14" s="206"/>
      <c r="S14" s="207"/>
      <c r="T14" s="208" t="str">
        <f t="shared" si="1"/>
        <v/>
      </c>
      <c r="U14" s="42"/>
    </row>
    <row r="15" spans="1:21" ht="18" customHeight="1" x14ac:dyDescent="0.45">
      <c r="A15" s="42"/>
      <c r="B15" s="42"/>
      <c r="C15" s="42"/>
      <c r="D15" s="596"/>
      <c r="E15" s="597"/>
      <c r="F15" s="123" t="s">
        <v>34</v>
      </c>
      <c r="G15" s="127" t="s">
        <v>20</v>
      </c>
      <c r="H15" s="116"/>
      <c r="I15" s="115"/>
      <c r="J15" s="115"/>
      <c r="K15" s="115"/>
      <c r="L15" s="115"/>
      <c r="M15" s="115"/>
      <c r="N15" s="115"/>
      <c r="O15" s="115"/>
      <c r="P15" s="174"/>
      <c r="Q15" s="174"/>
      <c r="R15" s="174"/>
      <c r="S15" s="175"/>
      <c r="T15" s="182" t="str">
        <f>IF(COUNTBLANK(H15:S15)=12,"",SUM(H15:S15))</f>
        <v/>
      </c>
      <c r="U15" s="42"/>
    </row>
    <row r="16" spans="1:21" ht="18" customHeight="1" x14ac:dyDescent="0.45">
      <c r="A16" s="42"/>
      <c r="B16" s="42"/>
      <c r="C16" s="42"/>
      <c r="D16" s="598"/>
      <c r="E16" s="597"/>
      <c r="F16" s="123" t="s">
        <v>9</v>
      </c>
      <c r="G16" s="127" t="s">
        <v>127</v>
      </c>
      <c r="H16" s="186"/>
      <c r="I16" s="185"/>
      <c r="J16" s="185"/>
      <c r="K16" s="185"/>
      <c r="L16" s="185"/>
      <c r="M16" s="185"/>
      <c r="N16" s="185"/>
      <c r="O16" s="185"/>
      <c r="P16" s="206"/>
      <c r="Q16" s="206"/>
      <c r="R16" s="206"/>
      <c r="S16" s="207"/>
      <c r="T16" s="208" t="str">
        <f t="shared" si="1"/>
        <v/>
      </c>
      <c r="U16" s="42"/>
    </row>
    <row r="17" spans="1:21" ht="18" customHeight="1" thickBot="1" x14ac:dyDescent="0.5">
      <c r="A17" s="42"/>
      <c r="B17" s="42"/>
      <c r="C17" s="42"/>
      <c r="D17" s="599"/>
      <c r="E17" s="600"/>
      <c r="F17" s="123" t="s">
        <v>34</v>
      </c>
      <c r="G17" s="127" t="s">
        <v>20</v>
      </c>
      <c r="H17" s="117"/>
      <c r="I17" s="157"/>
      <c r="J17" s="157"/>
      <c r="K17" s="157"/>
      <c r="L17" s="157"/>
      <c r="M17" s="157"/>
      <c r="N17" s="157"/>
      <c r="O17" s="157"/>
      <c r="P17" s="176"/>
      <c r="Q17" s="176"/>
      <c r="R17" s="176"/>
      <c r="S17" s="177"/>
      <c r="T17" s="182" t="str">
        <f>IF(COUNTBLANK(H17:S17)=12,"",SUM(H17:S17))</f>
        <v/>
      </c>
      <c r="U17" s="42"/>
    </row>
    <row r="18" spans="1:21" s="14" customFormat="1" ht="18" customHeight="1" x14ac:dyDescent="0.45">
      <c r="E18" s="2"/>
      <c r="G18" s="2"/>
      <c r="H18" s="114"/>
      <c r="I18" s="114"/>
      <c r="J18" s="114"/>
      <c r="K18" s="114"/>
      <c r="L18" s="114"/>
      <c r="M18" s="114"/>
      <c r="N18" s="114"/>
      <c r="O18" s="114"/>
      <c r="P18" s="114"/>
      <c r="Q18" s="114"/>
      <c r="R18" s="114"/>
      <c r="S18" s="114"/>
      <c r="T18" s="114"/>
    </row>
    <row r="19" spans="1:21" s="42" customFormat="1" ht="18" customHeight="1" x14ac:dyDescent="0.45">
      <c r="D19" s="386" t="s">
        <v>80</v>
      </c>
      <c r="E19" s="590"/>
      <c r="F19" s="120" t="s">
        <v>9</v>
      </c>
      <c r="G19" s="120" t="s">
        <v>127</v>
      </c>
      <c r="H19" s="185" t="str">
        <f>IF((H8+H10+H12+H14+H16)=0,"",(H8+H10+H12+H14+H16))</f>
        <v/>
      </c>
      <c r="I19" s="185" t="str">
        <f t="shared" ref="I19:S20" si="2">IF((I8+I10+I12+I14+I16)=0,"",(I8+I10+I12+I14+I16))</f>
        <v/>
      </c>
      <c r="J19" s="185" t="str">
        <f t="shared" si="2"/>
        <v/>
      </c>
      <c r="K19" s="185" t="str">
        <f t="shared" si="2"/>
        <v/>
      </c>
      <c r="L19" s="185" t="str">
        <f t="shared" si="2"/>
        <v/>
      </c>
      <c r="M19" s="185" t="str">
        <f t="shared" si="2"/>
        <v/>
      </c>
      <c r="N19" s="185" t="str">
        <f t="shared" si="2"/>
        <v/>
      </c>
      <c r="O19" s="185" t="str">
        <f t="shared" si="2"/>
        <v/>
      </c>
      <c r="P19" s="185" t="str">
        <f t="shared" si="2"/>
        <v/>
      </c>
      <c r="Q19" s="185" t="str">
        <f t="shared" si="2"/>
        <v/>
      </c>
      <c r="R19" s="185" t="str">
        <f t="shared" si="2"/>
        <v/>
      </c>
      <c r="S19" s="185" t="str">
        <f t="shared" si="2"/>
        <v/>
      </c>
      <c r="T19" s="206" t="str">
        <f>IF(SUM(H19:S19)=0,"",SUM(H19:S19))</f>
        <v/>
      </c>
    </row>
    <row r="20" spans="1:21" s="42" customFormat="1" ht="18" customHeight="1" x14ac:dyDescent="0.45">
      <c r="D20" s="590"/>
      <c r="E20" s="590"/>
      <c r="F20" s="120" t="s">
        <v>34</v>
      </c>
      <c r="G20" s="120" t="s">
        <v>20</v>
      </c>
      <c r="H20" s="115" t="str">
        <f>IF((H9+H11+H13+H15+H17)=0,"",(H9+H11+H13+H15+H17))</f>
        <v/>
      </c>
      <c r="I20" s="115" t="str">
        <f t="shared" si="2"/>
        <v/>
      </c>
      <c r="J20" s="115" t="str">
        <f t="shared" si="2"/>
        <v/>
      </c>
      <c r="K20" s="115" t="str">
        <f t="shared" si="2"/>
        <v/>
      </c>
      <c r="L20" s="115" t="str">
        <f t="shared" si="2"/>
        <v/>
      </c>
      <c r="M20" s="115" t="str">
        <f t="shared" si="2"/>
        <v/>
      </c>
      <c r="N20" s="115" t="str">
        <f t="shared" si="2"/>
        <v/>
      </c>
      <c r="O20" s="115" t="str">
        <f t="shared" si="2"/>
        <v/>
      </c>
      <c r="P20" s="115" t="str">
        <f t="shared" si="2"/>
        <v/>
      </c>
      <c r="Q20" s="115" t="str">
        <f t="shared" si="2"/>
        <v/>
      </c>
      <c r="R20" s="115" t="str">
        <f t="shared" si="2"/>
        <v/>
      </c>
      <c r="S20" s="115" t="str">
        <f t="shared" si="2"/>
        <v/>
      </c>
      <c r="T20" s="174" t="str">
        <f>IF(SUM(H20:S20)=0,"",SUM(H20:S20))</f>
        <v/>
      </c>
    </row>
    <row r="21" spans="1:21" s="14" customFormat="1" ht="18" customHeight="1" x14ac:dyDescent="0.45">
      <c r="E21" s="2"/>
      <c r="G21" s="2"/>
    </row>
    <row r="22" spans="1:21" ht="18" customHeight="1" x14ac:dyDescent="0.45">
      <c r="A22" s="42"/>
      <c r="B22" s="42"/>
      <c r="C22" s="42"/>
      <c r="D22" s="42"/>
      <c r="E22" s="18"/>
      <c r="F22" s="119"/>
      <c r="G22" s="119"/>
      <c r="H22" s="119"/>
      <c r="I22" s="119"/>
      <c r="J22" s="119"/>
      <c r="K22" s="119"/>
      <c r="L22" s="19"/>
      <c r="M22" s="19"/>
      <c r="N22" s="19"/>
      <c r="O22" s="42"/>
      <c r="P22" s="42"/>
      <c r="Q22" s="42"/>
      <c r="R22" s="42"/>
      <c r="S22" s="42"/>
      <c r="T22" s="42"/>
      <c r="U22" s="42"/>
    </row>
    <row r="23" spans="1:21" ht="18" customHeight="1" x14ac:dyDescent="0.45">
      <c r="A23" s="42"/>
      <c r="B23" s="42"/>
      <c r="C23" s="42" t="s">
        <v>46</v>
      </c>
      <c r="D23" s="42"/>
      <c r="E23" s="18"/>
      <c r="F23" s="367"/>
      <c r="G23" s="367"/>
      <c r="H23" s="367"/>
      <c r="I23" s="367"/>
      <c r="J23" s="367"/>
      <c r="K23" s="367"/>
      <c r="L23" s="119"/>
      <c r="M23" s="119"/>
      <c r="N23" s="119"/>
      <c r="O23" s="42"/>
      <c r="P23" s="27"/>
      <c r="Q23" s="27"/>
      <c r="R23" s="27"/>
      <c r="S23" s="27"/>
      <c r="T23" s="27"/>
      <c r="U23" s="42"/>
    </row>
    <row r="24" spans="1:21" s="29" customFormat="1" ht="18" customHeight="1" x14ac:dyDescent="0.45">
      <c r="A24" s="28"/>
      <c r="B24" s="28"/>
      <c r="C24" s="48"/>
      <c r="D24" s="38"/>
      <c r="O24" s="30"/>
    </row>
    <row r="25" spans="1:21" ht="18" customHeight="1" thickBot="1" x14ac:dyDescent="0.5">
      <c r="A25" s="42"/>
      <c r="B25" s="42"/>
      <c r="C25" s="42"/>
      <c r="D25" s="386" t="s">
        <v>35</v>
      </c>
      <c r="E25" s="576"/>
      <c r="F25" s="120" t="s">
        <v>30</v>
      </c>
      <c r="G25" s="120" t="s">
        <v>0</v>
      </c>
      <c r="H25" s="144" t="str">
        <f>IF(ISERROR(DATE(自己チェック表の構成・入力の手順等!E21,自己チェック表の構成・入力の手順等!G21,1)),"",DATE(自己チェック表の構成・入力の手順等!E21,自己チェック表の構成・入力の手順等!G21,1))</f>
        <v/>
      </c>
      <c r="I25" s="144" t="str">
        <f>IF(ISERROR(EDATE(H25,1)),"",EDATE(H25,1))</f>
        <v/>
      </c>
      <c r="J25" s="144" t="str">
        <f t="shared" ref="J25:S25" si="3">IF(ISERROR(EDATE(I25,1)),"",EDATE(I25,1))</f>
        <v/>
      </c>
      <c r="K25" s="144" t="str">
        <f t="shared" si="3"/>
        <v/>
      </c>
      <c r="L25" s="144" t="str">
        <f t="shared" si="3"/>
        <v/>
      </c>
      <c r="M25" s="144" t="str">
        <f t="shared" si="3"/>
        <v/>
      </c>
      <c r="N25" s="144" t="str">
        <f t="shared" si="3"/>
        <v/>
      </c>
      <c r="O25" s="144" t="str">
        <f t="shared" si="3"/>
        <v/>
      </c>
      <c r="P25" s="144" t="str">
        <f t="shared" si="3"/>
        <v/>
      </c>
      <c r="Q25" s="144" t="str">
        <f t="shared" si="3"/>
        <v/>
      </c>
      <c r="R25" s="144" t="str">
        <f t="shared" si="3"/>
        <v/>
      </c>
      <c r="S25" s="144" t="str">
        <f t="shared" si="3"/>
        <v/>
      </c>
      <c r="T25" s="145" t="s">
        <v>32</v>
      </c>
      <c r="U25" s="42"/>
    </row>
    <row r="26" spans="1:21" ht="18" customHeight="1" x14ac:dyDescent="0.45">
      <c r="A26" s="42"/>
      <c r="B26" s="42"/>
      <c r="C26" s="42"/>
      <c r="D26" s="601" t="s">
        <v>90</v>
      </c>
      <c r="E26" s="230" t="s">
        <v>36</v>
      </c>
      <c r="F26" s="120" t="s">
        <v>62</v>
      </c>
      <c r="G26" s="127" t="s">
        <v>128</v>
      </c>
      <c r="H26" s="198"/>
      <c r="I26" s="199"/>
      <c r="J26" s="199"/>
      <c r="K26" s="199"/>
      <c r="L26" s="199"/>
      <c r="M26" s="199"/>
      <c r="N26" s="199"/>
      <c r="O26" s="199"/>
      <c r="P26" s="203"/>
      <c r="Q26" s="203"/>
      <c r="R26" s="203"/>
      <c r="S26" s="204"/>
      <c r="T26" s="208" t="str">
        <f>IF(SUM(H26:S26)=0,"",SUM(H26:S26))</f>
        <v/>
      </c>
      <c r="U26" s="42"/>
    </row>
    <row r="27" spans="1:21" ht="18" customHeight="1" x14ac:dyDescent="0.45">
      <c r="A27" s="42"/>
      <c r="B27" s="42"/>
      <c r="C27" s="42"/>
      <c r="D27" s="393"/>
      <c r="E27" s="230" t="s">
        <v>17</v>
      </c>
      <c r="F27" s="120" t="s">
        <v>62</v>
      </c>
      <c r="G27" s="127" t="s">
        <v>128</v>
      </c>
      <c r="H27" s="186"/>
      <c r="I27" s="185"/>
      <c r="J27" s="185"/>
      <c r="K27" s="185"/>
      <c r="L27" s="185"/>
      <c r="M27" s="185"/>
      <c r="N27" s="185"/>
      <c r="O27" s="185"/>
      <c r="P27" s="185"/>
      <c r="Q27" s="185"/>
      <c r="R27" s="185"/>
      <c r="S27" s="202"/>
      <c r="T27" s="208" t="str">
        <f t="shared" ref="T27:T31" si="4">IF(SUM(H27:S27)=0,"",SUM(H27:S27))</f>
        <v/>
      </c>
      <c r="U27" s="42"/>
    </row>
    <row r="28" spans="1:21" ht="18" customHeight="1" thickBot="1" x14ac:dyDescent="0.5">
      <c r="A28" s="42"/>
      <c r="B28" s="42"/>
      <c r="C28" s="42"/>
      <c r="D28" s="393"/>
      <c r="E28" s="230" t="s">
        <v>37</v>
      </c>
      <c r="F28" s="120" t="s">
        <v>62</v>
      </c>
      <c r="G28" s="127" t="s">
        <v>127</v>
      </c>
      <c r="H28" s="186"/>
      <c r="I28" s="185"/>
      <c r="J28" s="185"/>
      <c r="K28" s="185"/>
      <c r="L28" s="185"/>
      <c r="M28" s="185"/>
      <c r="N28" s="185"/>
      <c r="O28" s="185"/>
      <c r="P28" s="206"/>
      <c r="Q28" s="206"/>
      <c r="R28" s="206"/>
      <c r="S28" s="207"/>
      <c r="T28" s="208" t="str">
        <f t="shared" si="4"/>
        <v/>
      </c>
      <c r="U28" s="42"/>
    </row>
    <row r="29" spans="1:21" ht="18" customHeight="1" x14ac:dyDescent="0.45">
      <c r="A29" s="42"/>
      <c r="B29" s="42"/>
      <c r="C29" s="42"/>
      <c r="D29" s="532"/>
      <c r="E29" s="277"/>
      <c r="F29" s="123" t="s">
        <v>62</v>
      </c>
      <c r="G29" s="127" t="s">
        <v>127</v>
      </c>
      <c r="H29" s="186"/>
      <c r="I29" s="185"/>
      <c r="J29" s="185"/>
      <c r="K29" s="185"/>
      <c r="L29" s="185"/>
      <c r="M29" s="185"/>
      <c r="N29" s="185"/>
      <c r="O29" s="185"/>
      <c r="P29" s="206"/>
      <c r="Q29" s="206"/>
      <c r="R29" s="206"/>
      <c r="S29" s="207"/>
      <c r="T29" s="208" t="str">
        <f t="shared" si="4"/>
        <v/>
      </c>
      <c r="U29" s="42"/>
    </row>
    <row r="30" spans="1:21" ht="18" customHeight="1" thickBot="1" x14ac:dyDescent="0.5">
      <c r="A30" s="42"/>
      <c r="B30" s="42"/>
      <c r="C30" s="42"/>
      <c r="D30" s="532"/>
      <c r="E30" s="278"/>
      <c r="F30" s="123" t="s">
        <v>62</v>
      </c>
      <c r="G30" s="127" t="s">
        <v>129</v>
      </c>
      <c r="H30" s="186"/>
      <c r="I30" s="185"/>
      <c r="J30" s="185"/>
      <c r="K30" s="185"/>
      <c r="L30" s="185"/>
      <c r="M30" s="185"/>
      <c r="N30" s="185"/>
      <c r="O30" s="185"/>
      <c r="P30" s="206"/>
      <c r="Q30" s="206"/>
      <c r="R30" s="206"/>
      <c r="S30" s="207"/>
      <c r="T30" s="208" t="str">
        <f t="shared" si="4"/>
        <v/>
      </c>
      <c r="U30" s="42"/>
    </row>
    <row r="31" spans="1:21" ht="18" customHeight="1" x14ac:dyDescent="0.45">
      <c r="A31" s="42"/>
      <c r="B31" s="42"/>
      <c r="C31" s="42"/>
      <c r="D31" s="591" t="s">
        <v>38</v>
      </c>
      <c r="E31" s="602"/>
      <c r="F31" s="120" t="s">
        <v>62</v>
      </c>
      <c r="G31" s="127" t="s">
        <v>127</v>
      </c>
      <c r="H31" s="186"/>
      <c r="I31" s="185"/>
      <c r="J31" s="185"/>
      <c r="K31" s="185"/>
      <c r="L31" s="185"/>
      <c r="M31" s="185"/>
      <c r="N31" s="185"/>
      <c r="O31" s="185"/>
      <c r="P31" s="206"/>
      <c r="Q31" s="206"/>
      <c r="R31" s="206"/>
      <c r="S31" s="207"/>
      <c r="T31" s="208" t="str">
        <f t="shared" si="4"/>
        <v/>
      </c>
      <c r="U31" s="42"/>
    </row>
    <row r="32" spans="1:21" s="42" customFormat="1" ht="18" customHeight="1" thickBot="1" x14ac:dyDescent="0.5">
      <c r="D32" s="591"/>
      <c r="E32" s="591"/>
      <c r="F32" s="231" t="s">
        <v>34</v>
      </c>
      <c r="G32" s="127" t="s">
        <v>20</v>
      </c>
      <c r="H32" s="117"/>
      <c r="I32" s="157"/>
      <c r="J32" s="157"/>
      <c r="K32" s="157"/>
      <c r="L32" s="157"/>
      <c r="M32" s="157"/>
      <c r="N32" s="157"/>
      <c r="O32" s="157"/>
      <c r="P32" s="176"/>
      <c r="Q32" s="176"/>
      <c r="R32" s="176"/>
      <c r="S32" s="177"/>
      <c r="T32" s="182" t="str">
        <f>IF(COUNTBLANK(H32:S32)=12,"",SUM(H32:S32))</f>
        <v/>
      </c>
    </row>
    <row r="33" spans="4:20" s="42" customFormat="1" ht="18" customHeight="1" x14ac:dyDescent="0.45">
      <c r="D33" s="14" t="s">
        <v>178</v>
      </c>
      <c r="E33" s="33"/>
      <c r="F33" s="238"/>
      <c r="G33" s="238"/>
      <c r="H33" s="240"/>
      <c r="I33" s="240"/>
      <c r="J33" s="240"/>
      <c r="K33" s="240"/>
      <c r="L33" s="240"/>
      <c r="M33" s="240"/>
      <c r="N33" s="240"/>
      <c r="O33" s="240"/>
      <c r="P33" s="241"/>
      <c r="Q33" s="241"/>
      <c r="R33" s="241"/>
      <c r="S33" s="241"/>
      <c r="T33" s="241"/>
    </row>
    <row r="34" spans="4:20" s="14" customFormat="1" ht="18" customHeight="1" x14ac:dyDescent="0.45">
      <c r="E34" s="2"/>
      <c r="G34" s="2"/>
      <c r="H34" s="114"/>
      <c r="I34" s="114"/>
      <c r="J34" s="114"/>
      <c r="K34" s="114"/>
      <c r="L34" s="114"/>
      <c r="M34" s="114"/>
      <c r="N34" s="114"/>
      <c r="O34" s="114"/>
      <c r="P34" s="114"/>
      <c r="Q34" s="114"/>
      <c r="R34" s="114"/>
      <c r="S34" s="114"/>
      <c r="T34" s="114"/>
    </row>
    <row r="35" spans="4:20" s="42" customFormat="1" ht="18" customHeight="1" x14ac:dyDescent="0.45">
      <c r="D35" s="386" t="s">
        <v>80</v>
      </c>
      <c r="E35" s="386"/>
      <c r="F35" s="120" t="s">
        <v>83</v>
      </c>
      <c r="G35" s="120" t="s">
        <v>129</v>
      </c>
      <c r="H35" s="185" t="str">
        <f t="shared" ref="H35:S35" si="5">IF((H26+H27+H28+H29+H30+H31)=0,"",(H26+H27+H28+H29+H30+H31))</f>
        <v/>
      </c>
      <c r="I35" s="185" t="str">
        <f t="shared" si="5"/>
        <v/>
      </c>
      <c r="J35" s="185" t="str">
        <f t="shared" si="5"/>
        <v/>
      </c>
      <c r="K35" s="185" t="str">
        <f t="shared" si="5"/>
        <v/>
      </c>
      <c r="L35" s="185" t="str">
        <f t="shared" si="5"/>
        <v/>
      </c>
      <c r="M35" s="185" t="str">
        <f t="shared" si="5"/>
        <v/>
      </c>
      <c r="N35" s="185" t="str">
        <f t="shared" si="5"/>
        <v/>
      </c>
      <c r="O35" s="185" t="str">
        <f t="shared" si="5"/>
        <v/>
      </c>
      <c r="P35" s="185" t="str">
        <f t="shared" si="5"/>
        <v/>
      </c>
      <c r="Q35" s="185" t="str">
        <f t="shared" si="5"/>
        <v/>
      </c>
      <c r="R35" s="185" t="str">
        <f t="shared" si="5"/>
        <v/>
      </c>
      <c r="S35" s="185" t="str">
        <f t="shared" si="5"/>
        <v/>
      </c>
      <c r="T35" s="206" t="str">
        <f>IF(SUM(H35:S35)=0,"",SUM(H35:S35))</f>
        <v/>
      </c>
    </row>
    <row r="36" spans="4:20" s="42" customFormat="1" ht="18" customHeight="1" x14ac:dyDescent="0.45">
      <c r="D36" s="386"/>
      <c r="E36" s="386"/>
      <c r="F36" s="231" t="s">
        <v>34</v>
      </c>
      <c r="G36" s="231" t="s">
        <v>20</v>
      </c>
      <c r="H36" s="115" t="str">
        <f>IF(H32=0,"",H32)</f>
        <v/>
      </c>
      <c r="I36" s="115" t="str">
        <f t="shared" ref="I36:S36" si="6">IF(I32=0,"",I32)</f>
        <v/>
      </c>
      <c r="J36" s="115" t="str">
        <f t="shared" si="6"/>
        <v/>
      </c>
      <c r="K36" s="115" t="str">
        <f t="shared" si="6"/>
        <v/>
      </c>
      <c r="L36" s="115" t="str">
        <f t="shared" si="6"/>
        <v/>
      </c>
      <c r="M36" s="115" t="str">
        <f t="shared" si="6"/>
        <v/>
      </c>
      <c r="N36" s="115" t="str">
        <f t="shared" si="6"/>
        <v/>
      </c>
      <c r="O36" s="115" t="str">
        <f t="shared" si="6"/>
        <v/>
      </c>
      <c r="P36" s="115" t="str">
        <f t="shared" si="6"/>
        <v/>
      </c>
      <c r="Q36" s="115" t="str">
        <f t="shared" si="6"/>
        <v/>
      </c>
      <c r="R36" s="115" t="str">
        <f t="shared" si="6"/>
        <v/>
      </c>
      <c r="S36" s="115" t="str">
        <f t="shared" si="6"/>
        <v/>
      </c>
      <c r="T36" s="174" t="str">
        <f>IF(SUM(H36:S36)=0,"",SUM(H36:S36))</f>
        <v/>
      </c>
    </row>
    <row r="37" spans="4:20" s="14" customFormat="1" ht="18" customHeight="1" x14ac:dyDescent="0.45">
      <c r="E37" s="2"/>
      <c r="G37" s="2"/>
    </row>
    <row r="38" spans="4:20" x14ac:dyDescent="0.45">
      <c r="F38" s="33"/>
      <c r="G38" s="33"/>
      <c r="H38" s="33"/>
      <c r="I38" s="33"/>
      <c r="J38" s="33"/>
      <c r="K38" s="33"/>
      <c r="L38" s="33"/>
      <c r="M38" s="33"/>
      <c r="N38" s="33"/>
      <c r="O38" s="33"/>
      <c r="P38" s="33"/>
      <c r="Q38" s="33"/>
      <c r="R38" s="33"/>
      <c r="S38" s="33"/>
      <c r="T38" s="33"/>
    </row>
  </sheetData>
  <mergeCells count="12">
    <mergeCell ref="F23:K23"/>
    <mergeCell ref="D26:D30"/>
    <mergeCell ref="D25:E25"/>
    <mergeCell ref="D35:E36"/>
    <mergeCell ref="D31:E32"/>
    <mergeCell ref="D19:E20"/>
    <mergeCell ref="D7:E7"/>
    <mergeCell ref="D8:E9"/>
    <mergeCell ref="D10:E11"/>
    <mergeCell ref="D12:E13"/>
    <mergeCell ref="D14:E15"/>
    <mergeCell ref="D16:E17"/>
  </mergeCells>
  <phoneticPr fontId="1"/>
  <pageMargins left="0.39370078740157483" right="0.39370078740157483" top="0.39370078740157483" bottom="0.39370078740157483" header="0.39370078740157483" footer="0.39370078740157483"/>
  <pageSetup paperSize="9" scale="67" orientation="landscape" r:id="rId1"/>
  <ignoredErrors>
    <ignoredError sqref="T9:T16 T27 T28 T29 T30 T31" formula="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32"/>
  <sheetViews>
    <sheetView showGridLines="0" view="pageBreakPreview" zoomScale="80" zoomScaleNormal="80" zoomScaleSheetLayoutView="80" workbookViewId="0"/>
  </sheetViews>
  <sheetFormatPr defaultColWidth="12.6640625" defaultRowHeight="17.25" x14ac:dyDescent="0.45"/>
  <cols>
    <col min="1" max="3" width="3.77734375" style="15" customWidth="1"/>
    <col min="4" max="4" width="7.77734375" style="15" customWidth="1"/>
    <col min="5" max="5" width="18.77734375" style="15" customWidth="1"/>
    <col min="6" max="6" width="4.21875" style="15" customWidth="1"/>
    <col min="7" max="7" width="16.33203125" style="15" customWidth="1"/>
    <col min="8" max="8" width="4.5546875" style="15" bestFit="1" customWidth="1"/>
    <col min="9" max="20" width="9.77734375" style="15" customWidth="1"/>
    <col min="21" max="21" width="16.6640625" style="15" customWidth="1"/>
    <col min="22" max="22" width="3.5546875" style="33" customWidth="1"/>
    <col min="23" max="23" width="16.6640625" style="42" customWidth="1"/>
    <col min="24" max="25" width="16.6640625" style="15" customWidth="1"/>
    <col min="26" max="26" width="3.77734375" style="15" customWidth="1"/>
    <col min="27" max="16384" width="12.6640625" style="15"/>
  </cols>
  <sheetData>
    <row r="1" spans="1:26" s="20" customFormat="1" ht="22.5" x14ac:dyDescent="0.45">
      <c r="B1" s="228" t="s">
        <v>142</v>
      </c>
      <c r="C1" s="11"/>
      <c r="D1" s="11"/>
      <c r="P1" s="21"/>
      <c r="V1" s="53"/>
    </row>
    <row r="2" spans="1:26" s="23" customFormat="1" ht="17.25" customHeight="1" x14ac:dyDescent="0.45">
      <c r="A2" s="22"/>
      <c r="B2" s="22"/>
      <c r="C2" s="211" t="s">
        <v>173</v>
      </c>
      <c r="D2" s="59"/>
      <c r="E2" s="29"/>
      <c r="F2" s="29"/>
      <c r="G2" s="29"/>
      <c r="H2" s="29"/>
      <c r="I2" s="29"/>
      <c r="J2" s="29"/>
      <c r="K2" s="29"/>
      <c r="L2" s="29"/>
      <c r="M2" s="29"/>
      <c r="N2" s="29"/>
      <c r="P2" s="24"/>
      <c r="V2" s="54"/>
    </row>
    <row r="3" spans="1:26" s="23" customFormat="1" ht="17.25" customHeight="1" x14ac:dyDescent="0.45">
      <c r="A3" s="22"/>
      <c r="B3" s="22"/>
      <c r="C3" s="76" t="s">
        <v>168</v>
      </c>
      <c r="D3" s="38"/>
      <c r="P3" s="24"/>
      <c r="V3" s="54"/>
    </row>
    <row r="4" spans="1:26" s="23" customFormat="1" ht="17.25" customHeight="1" x14ac:dyDescent="0.45">
      <c r="A4" s="22"/>
      <c r="B4" s="22"/>
      <c r="C4" s="210" t="s">
        <v>166</v>
      </c>
      <c r="D4" s="59"/>
      <c r="E4" s="29"/>
      <c r="F4" s="29"/>
      <c r="G4" s="29"/>
      <c r="H4" s="29"/>
      <c r="I4" s="29"/>
      <c r="J4" s="29"/>
      <c r="K4" s="29"/>
      <c r="L4" s="29"/>
      <c r="M4" s="29"/>
      <c r="N4" s="29"/>
      <c r="O4" s="29"/>
      <c r="P4" s="30"/>
      <c r="Q4" s="29"/>
      <c r="R4" s="29"/>
      <c r="S4" s="29"/>
      <c r="T4" s="29"/>
      <c r="U4" s="29"/>
      <c r="V4" s="60"/>
      <c r="W4" s="29"/>
      <c r="X4" s="29"/>
      <c r="Y4" s="29"/>
    </row>
    <row r="5" spans="1:26" s="23" customFormat="1" ht="17.25" customHeight="1" x14ac:dyDescent="0.45">
      <c r="A5" s="22"/>
      <c r="B5" s="22"/>
      <c r="C5" s="210" t="s">
        <v>167</v>
      </c>
      <c r="D5" s="59"/>
      <c r="E5" s="29"/>
      <c r="F5" s="29"/>
      <c r="G5" s="29"/>
      <c r="H5" s="29"/>
      <c r="I5" s="29"/>
      <c r="J5" s="29"/>
      <c r="K5" s="29"/>
      <c r="L5" s="29"/>
      <c r="M5" s="29"/>
      <c r="N5" s="29"/>
      <c r="O5" s="29"/>
      <c r="P5" s="30"/>
      <c r="Q5" s="29"/>
      <c r="R5" s="29"/>
      <c r="S5" s="29"/>
      <c r="T5" s="29"/>
      <c r="U5" s="29"/>
      <c r="V5" s="60"/>
      <c r="W5" s="29"/>
      <c r="X5" s="29"/>
      <c r="Y5" s="29"/>
    </row>
    <row r="6" spans="1:26" s="23" customFormat="1" ht="17.25" customHeight="1" x14ac:dyDescent="0.45">
      <c r="A6" s="22"/>
      <c r="B6" s="22"/>
      <c r="P6" s="24"/>
      <c r="V6" s="54"/>
    </row>
    <row r="7" spans="1:26" ht="36" customHeight="1" thickBot="1" x14ac:dyDescent="0.5">
      <c r="A7" s="42"/>
      <c r="B7" s="42"/>
      <c r="C7" s="42"/>
      <c r="D7" s="615" t="s">
        <v>49</v>
      </c>
      <c r="E7" s="616"/>
      <c r="F7" s="616"/>
      <c r="G7" s="617"/>
      <c r="H7" s="120" t="s">
        <v>0</v>
      </c>
      <c r="I7" s="144" t="str">
        <f>IF(ISERROR(DATE(自己チェック表の構成・入力の手順等!E21,自己チェック表の構成・入力の手順等!G21,1)),"",DATE(自己チェック表の構成・入力の手順等!E21,自己チェック表の構成・入力の手順等!G21,1))</f>
        <v/>
      </c>
      <c r="J7" s="144" t="str">
        <f>IF(ISERROR(EDATE(I7,1)),"",EDATE(I7,1))</f>
        <v/>
      </c>
      <c r="K7" s="144" t="str">
        <f t="shared" ref="K7:T7" si="0">IF(ISERROR(EDATE(J7,1)),"",EDATE(J7,1))</f>
        <v/>
      </c>
      <c r="L7" s="144" t="str">
        <f t="shared" si="0"/>
        <v/>
      </c>
      <c r="M7" s="144" t="str">
        <f t="shared" si="0"/>
        <v/>
      </c>
      <c r="N7" s="144" t="str">
        <f t="shared" si="0"/>
        <v/>
      </c>
      <c r="O7" s="144" t="str">
        <f t="shared" si="0"/>
        <v/>
      </c>
      <c r="P7" s="144" t="str">
        <f t="shared" si="0"/>
        <v/>
      </c>
      <c r="Q7" s="144" t="str">
        <f t="shared" si="0"/>
        <v/>
      </c>
      <c r="R7" s="144" t="str">
        <f t="shared" si="0"/>
        <v/>
      </c>
      <c r="S7" s="144" t="str">
        <f t="shared" si="0"/>
        <v/>
      </c>
      <c r="T7" s="144" t="str">
        <f t="shared" si="0"/>
        <v/>
      </c>
      <c r="U7" s="25" t="s">
        <v>66</v>
      </c>
      <c r="V7" s="55"/>
      <c r="W7" s="145" t="s">
        <v>67</v>
      </c>
      <c r="X7" s="146" t="s">
        <v>130</v>
      </c>
      <c r="Y7" s="26" t="s">
        <v>68</v>
      </c>
      <c r="Z7" s="42"/>
    </row>
    <row r="8" spans="1:26" ht="27" customHeight="1" x14ac:dyDescent="0.45">
      <c r="A8" s="42"/>
      <c r="B8" s="42"/>
      <c r="C8" s="42"/>
      <c r="D8" s="147" t="s">
        <v>54</v>
      </c>
      <c r="E8" s="213"/>
      <c r="F8" s="148" t="s">
        <v>48</v>
      </c>
      <c r="G8" s="618" t="str">
        <f>+E8&amp;"購入量"</f>
        <v>購入量</v>
      </c>
      <c r="H8" s="615" t="s">
        <v>126</v>
      </c>
      <c r="I8" s="622"/>
      <c r="J8" s="620"/>
      <c r="K8" s="620"/>
      <c r="L8" s="620"/>
      <c r="M8" s="620"/>
      <c r="N8" s="620"/>
      <c r="O8" s="620"/>
      <c r="P8" s="620"/>
      <c r="Q8" s="603"/>
      <c r="R8" s="603"/>
      <c r="S8" s="603"/>
      <c r="T8" s="612"/>
      <c r="U8" s="610" t="str">
        <f>IF(SUM(I8:T9)=0,"",SUM(I8:T9))</f>
        <v/>
      </c>
      <c r="V8" s="178"/>
      <c r="W8" s="605"/>
      <c r="X8" s="612"/>
      <c r="Y8" s="610" t="str">
        <f>IF(ISERROR(U8+W8-X8),"",(U8+W8-X8))</f>
        <v/>
      </c>
      <c r="Z8" s="42"/>
    </row>
    <row r="9" spans="1:26" ht="27" customHeight="1" thickBot="1" x14ac:dyDescent="0.5">
      <c r="A9" s="42"/>
      <c r="B9" s="42"/>
      <c r="C9" s="42"/>
      <c r="D9" s="623" t="s">
        <v>50</v>
      </c>
      <c r="E9" s="624"/>
      <c r="F9" s="625"/>
      <c r="G9" s="619"/>
      <c r="H9" s="621"/>
      <c r="I9" s="606"/>
      <c r="J9" s="604"/>
      <c r="K9" s="604"/>
      <c r="L9" s="604"/>
      <c r="M9" s="604"/>
      <c r="N9" s="604"/>
      <c r="O9" s="604"/>
      <c r="P9" s="604"/>
      <c r="Q9" s="604"/>
      <c r="R9" s="604"/>
      <c r="S9" s="604"/>
      <c r="T9" s="613"/>
      <c r="U9" s="611"/>
      <c r="V9" s="179"/>
      <c r="W9" s="606"/>
      <c r="X9" s="613"/>
      <c r="Y9" s="627"/>
      <c r="Z9" s="42"/>
    </row>
    <row r="10" spans="1:26" ht="27" customHeight="1" x14ac:dyDescent="0.45">
      <c r="A10" s="42"/>
      <c r="B10" s="42"/>
      <c r="C10" s="42"/>
      <c r="D10" s="149" t="s">
        <v>156</v>
      </c>
      <c r="E10" s="214"/>
      <c r="F10" s="244" t="s">
        <v>48</v>
      </c>
      <c r="G10" s="618" t="str">
        <f>+E10&amp;"含有量"</f>
        <v>含有量</v>
      </c>
      <c r="H10" s="615" t="s">
        <v>13</v>
      </c>
      <c r="I10" s="614" t="str">
        <f>IF(I8*$E$11=0,"",I8*$E$11)</f>
        <v/>
      </c>
      <c r="J10" s="614" t="str">
        <f t="shared" ref="J10:T10" si="1">IF(J8*$E$11=0,"",J8*$E$11)</f>
        <v/>
      </c>
      <c r="K10" s="614" t="str">
        <f t="shared" si="1"/>
        <v/>
      </c>
      <c r="L10" s="614" t="str">
        <f t="shared" si="1"/>
        <v/>
      </c>
      <c r="M10" s="614" t="str">
        <f t="shared" si="1"/>
        <v/>
      </c>
      <c r="N10" s="614" t="str">
        <f t="shared" si="1"/>
        <v/>
      </c>
      <c r="O10" s="614" t="str">
        <f t="shared" si="1"/>
        <v/>
      </c>
      <c r="P10" s="614" t="str">
        <f t="shared" si="1"/>
        <v/>
      </c>
      <c r="Q10" s="614" t="str">
        <f t="shared" si="1"/>
        <v/>
      </c>
      <c r="R10" s="614" t="str">
        <f t="shared" si="1"/>
        <v/>
      </c>
      <c r="S10" s="614" t="str">
        <f t="shared" si="1"/>
        <v/>
      </c>
      <c r="T10" s="614" t="str">
        <f t="shared" si="1"/>
        <v/>
      </c>
      <c r="U10" s="610" t="str">
        <f>IF(SUM(I10:T11)=0,"",SUM(I10:T11))</f>
        <v/>
      </c>
      <c r="V10" s="178"/>
      <c r="W10" s="607" t="str">
        <f>IF(W8="","",W8*$E$11)</f>
        <v/>
      </c>
      <c r="X10" s="607" t="str">
        <f>IF(X8="","",X8*$E$11)</f>
        <v/>
      </c>
      <c r="Y10" s="610" t="str">
        <f>IF(ISERROR(U10+W10-X10),"",(U10+W10-X10))</f>
        <v/>
      </c>
      <c r="Z10" s="42"/>
    </row>
    <row r="11" spans="1:26" ht="27" customHeight="1" thickBot="1" x14ac:dyDescent="0.5">
      <c r="A11" s="42"/>
      <c r="B11" s="42"/>
      <c r="C11" s="42"/>
      <c r="D11" s="151" t="s">
        <v>55</v>
      </c>
      <c r="E11" s="104"/>
      <c r="F11" s="152" t="s">
        <v>48</v>
      </c>
      <c r="G11" s="619"/>
      <c r="H11" s="621"/>
      <c r="I11" s="608"/>
      <c r="J11" s="608"/>
      <c r="K11" s="608"/>
      <c r="L11" s="608"/>
      <c r="M11" s="608"/>
      <c r="N11" s="608"/>
      <c r="O11" s="608"/>
      <c r="P11" s="608"/>
      <c r="Q11" s="608"/>
      <c r="R11" s="608"/>
      <c r="S11" s="608"/>
      <c r="T11" s="608"/>
      <c r="U11" s="611"/>
      <c r="V11" s="179"/>
      <c r="W11" s="608"/>
      <c r="X11" s="608"/>
      <c r="Y11" s="627"/>
      <c r="Z11" s="42"/>
    </row>
    <row r="12" spans="1:26" ht="27" customHeight="1" x14ac:dyDescent="0.45">
      <c r="A12" s="42"/>
      <c r="B12" s="42"/>
      <c r="C12" s="42"/>
      <c r="D12" s="147" t="s">
        <v>54</v>
      </c>
      <c r="E12" s="213"/>
      <c r="F12" s="148" t="s">
        <v>48</v>
      </c>
      <c r="G12" s="618" t="str">
        <f>+E12&amp;"購入量"</f>
        <v>購入量</v>
      </c>
      <c r="H12" s="615" t="s">
        <v>13</v>
      </c>
      <c r="I12" s="622"/>
      <c r="J12" s="620"/>
      <c r="K12" s="620"/>
      <c r="L12" s="620"/>
      <c r="M12" s="620"/>
      <c r="N12" s="620"/>
      <c r="O12" s="620"/>
      <c r="P12" s="620"/>
      <c r="Q12" s="603"/>
      <c r="R12" s="603"/>
      <c r="S12" s="603"/>
      <c r="T12" s="612"/>
      <c r="U12" s="610" t="str">
        <f>IF(SUM(I12:T13)=0,"",SUM(I12:T13))</f>
        <v/>
      </c>
      <c r="V12" s="178"/>
      <c r="W12" s="605"/>
      <c r="X12" s="612"/>
      <c r="Y12" s="610" t="str">
        <f>IF(ISERROR(U12+W12-X12),"",(U12+W12-X12))</f>
        <v/>
      </c>
      <c r="Z12" s="42"/>
    </row>
    <row r="13" spans="1:26" ht="27" customHeight="1" thickBot="1" x14ac:dyDescent="0.5">
      <c r="A13" s="42"/>
      <c r="B13" s="42"/>
      <c r="C13" s="42"/>
      <c r="D13" s="623" t="s">
        <v>50</v>
      </c>
      <c r="E13" s="624"/>
      <c r="F13" s="625"/>
      <c r="G13" s="619"/>
      <c r="H13" s="621"/>
      <c r="I13" s="606"/>
      <c r="J13" s="604"/>
      <c r="K13" s="604"/>
      <c r="L13" s="604"/>
      <c r="M13" s="604"/>
      <c r="N13" s="604"/>
      <c r="O13" s="604"/>
      <c r="P13" s="604"/>
      <c r="Q13" s="604"/>
      <c r="R13" s="604"/>
      <c r="S13" s="604"/>
      <c r="T13" s="613"/>
      <c r="U13" s="611"/>
      <c r="V13" s="179"/>
      <c r="W13" s="606"/>
      <c r="X13" s="613"/>
      <c r="Y13" s="627"/>
      <c r="Z13" s="42"/>
    </row>
    <row r="14" spans="1:26" ht="27" customHeight="1" x14ac:dyDescent="0.45">
      <c r="A14" s="42"/>
      <c r="B14" s="42"/>
      <c r="C14" s="42"/>
      <c r="D14" s="149" t="s">
        <v>156</v>
      </c>
      <c r="E14" s="214"/>
      <c r="F14" s="244" t="s">
        <v>48</v>
      </c>
      <c r="G14" s="618" t="str">
        <f>+E14&amp;"含有量"</f>
        <v>含有量</v>
      </c>
      <c r="H14" s="615" t="s">
        <v>13</v>
      </c>
      <c r="I14" s="614" t="str">
        <f>IF(I12*$E$15=0,"",I12*$E$15)</f>
        <v/>
      </c>
      <c r="J14" s="614" t="str">
        <f t="shared" ref="J14:T14" si="2">IF(J12*$E$15=0,"",J12*$E$15)</f>
        <v/>
      </c>
      <c r="K14" s="614" t="str">
        <f t="shared" si="2"/>
        <v/>
      </c>
      <c r="L14" s="614" t="str">
        <f t="shared" si="2"/>
        <v/>
      </c>
      <c r="M14" s="614" t="str">
        <f t="shared" si="2"/>
        <v/>
      </c>
      <c r="N14" s="614" t="str">
        <f t="shared" si="2"/>
        <v/>
      </c>
      <c r="O14" s="614" t="str">
        <f t="shared" si="2"/>
        <v/>
      </c>
      <c r="P14" s="614" t="str">
        <f t="shared" si="2"/>
        <v/>
      </c>
      <c r="Q14" s="614" t="str">
        <f t="shared" si="2"/>
        <v/>
      </c>
      <c r="R14" s="614" t="str">
        <f t="shared" si="2"/>
        <v/>
      </c>
      <c r="S14" s="614" t="str">
        <f t="shared" si="2"/>
        <v/>
      </c>
      <c r="T14" s="614" t="str">
        <f t="shared" si="2"/>
        <v/>
      </c>
      <c r="U14" s="610" t="str">
        <f>IF(SUM(I14:T15)=0,"",SUM(I14:T15))</f>
        <v/>
      </c>
      <c r="V14" s="178"/>
      <c r="W14" s="607" t="str">
        <f>IF(W12="","",W12*$E$15)</f>
        <v/>
      </c>
      <c r="X14" s="607" t="str">
        <f>IF(X12="","",X12*$E$15)</f>
        <v/>
      </c>
      <c r="Y14" s="610" t="str">
        <f>IF(ISERROR(U14+W14-X14),"",(U14+W14-X14))</f>
        <v/>
      </c>
      <c r="Z14" s="42"/>
    </row>
    <row r="15" spans="1:26" ht="27" customHeight="1" thickBot="1" x14ac:dyDescent="0.5">
      <c r="A15" s="42"/>
      <c r="B15" s="42"/>
      <c r="C15" s="42"/>
      <c r="D15" s="151" t="s">
        <v>55</v>
      </c>
      <c r="E15" s="104"/>
      <c r="F15" s="152" t="s">
        <v>48</v>
      </c>
      <c r="G15" s="619"/>
      <c r="H15" s="621"/>
      <c r="I15" s="608"/>
      <c r="J15" s="608"/>
      <c r="K15" s="608"/>
      <c r="L15" s="608"/>
      <c r="M15" s="608"/>
      <c r="N15" s="608"/>
      <c r="O15" s="608"/>
      <c r="P15" s="608"/>
      <c r="Q15" s="608"/>
      <c r="R15" s="608"/>
      <c r="S15" s="608"/>
      <c r="T15" s="608"/>
      <c r="U15" s="611"/>
      <c r="V15" s="179"/>
      <c r="W15" s="608"/>
      <c r="X15" s="608"/>
      <c r="Y15" s="627"/>
      <c r="Z15" s="42"/>
    </row>
    <row r="16" spans="1:26" ht="27" customHeight="1" x14ac:dyDescent="0.45">
      <c r="A16" s="42"/>
      <c r="B16" s="42"/>
      <c r="C16" s="42"/>
      <c r="D16" s="147" t="s">
        <v>54</v>
      </c>
      <c r="E16" s="213"/>
      <c r="F16" s="148" t="s">
        <v>157</v>
      </c>
      <c r="G16" s="618" t="str">
        <f>+E16&amp;"購入量"</f>
        <v>購入量</v>
      </c>
      <c r="H16" s="615" t="s">
        <v>13</v>
      </c>
      <c r="I16" s="622"/>
      <c r="J16" s="620"/>
      <c r="K16" s="620"/>
      <c r="L16" s="620"/>
      <c r="M16" s="620"/>
      <c r="N16" s="620"/>
      <c r="O16" s="620"/>
      <c r="P16" s="620"/>
      <c r="Q16" s="603"/>
      <c r="R16" s="603"/>
      <c r="S16" s="603"/>
      <c r="T16" s="612"/>
      <c r="U16" s="610" t="str">
        <f>IF(SUM(I16:T17)=0,"",SUM(I16:T17))</f>
        <v/>
      </c>
      <c r="V16" s="178"/>
      <c r="W16" s="605"/>
      <c r="X16" s="612"/>
      <c r="Y16" s="610" t="str">
        <f>IF(ISERROR(U16+W16-X16),"",(U16+W16-X16))</f>
        <v/>
      </c>
      <c r="Z16" s="42"/>
    </row>
    <row r="17" spans="1:26" ht="27" customHeight="1" thickBot="1" x14ac:dyDescent="0.5">
      <c r="A17" s="42"/>
      <c r="B17" s="42"/>
      <c r="C17" s="42"/>
      <c r="D17" s="623" t="s">
        <v>50</v>
      </c>
      <c r="E17" s="624"/>
      <c r="F17" s="625"/>
      <c r="G17" s="619"/>
      <c r="H17" s="621"/>
      <c r="I17" s="606"/>
      <c r="J17" s="604"/>
      <c r="K17" s="604"/>
      <c r="L17" s="604"/>
      <c r="M17" s="604"/>
      <c r="N17" s="604"/>
      <c r="O17" s="604"/>
      <c r="P17" s="604"/>
      <c r="Q17" s="604"/>
      <c r="R17" s="604"/>
      <c r="S17" s="604"/>
      <c r="T17" s="613"/>
      <c r="U17" s="611"/>
      <c r="V17" s="179"/>
      <c r="W17" s="606"/>
      <c r="X17" s="613"/>
      <c r="Y17" s="627"/>
      <c r="Z17" s="42"/>
    </row>
    <row r="18" spans="1:26" ht="27" customHeight="1" x14ac:dyDescent="0.45">
      <c r="A18" s="42"/>
      <c r="B18" s="42"/>
      <c r="C18" s="42"/>
      <c r="D18" s="149" t="s">
        <v>158</v>
      </c>
      <c r="E18" s="214"/>
      <c r="F18" s="244" t="s">
        <v>157</v>
      </c>
      <c r="G18" s="618" t="str">
        <f>+E18&amp;"含有量"</f>
        <v>含有量</v>
      </c>
      <c r="H18" s="615" t="s">
        <v>13</v>
      </c>
      <c r="I18" s="614" t="str">
        <f>IF(I16*$E$19=0,"",I16*$E$19)</f>
        <v/>
      </c>
      <c r="J18" s="614" t="str">
        <f t="shared" ref="J18:T18" si="3">IF(J16*$E$19=0,"",J16*$E$19)</f>
        <v/>
      </c>
      <c r="K18" s="614" t="str">
        <f t="shared" si="3"/>
        <v/>
      </c>
      <c r="L18" s="614" t="str">
        <f t="shared" si="3"/>
        <v/>
      </c>
      <c r="M18" s="614" t="str">
        <f t="shared" si="3"/>
        <v/>
      </c>
      <c r="N18" s="614" t="str">
        <f t="shared" si="3"/>
        <v/>
      </c>
      <c r="O18" s="614" t="str">
        <f t="shared" si="3"/>
        <v/>
      </c>
      <c r="P18" s="614" t="str">
        <f t="shared" si="3"/>
        <v/>
      </c>
      <c r="Q18" s="614" t="str">
        <f t="shared" si="3"/>
        <v/>
      </c>
      <c r="R18" s="614" t="str">
        <f t="shared" si="3"/>
        <v/>
      </c>
      <c r="S18" s="614" t="str">
        <f t="shared" si="3"/>
        <v/>
      </c>
      <c r="T18" s="614" t="str">
        <f t="shared" si="3"/>
        <v/>
      </c>
      <c r="U18" s="610" t="str">
        <f>IF(SUM(I18:T19)=0,"",SUM(I18:T19))</f>
        <v/>
      </c>
      <c r="V18" s="178"/>
      <c r="W18" s="607" t="str">
        <f>IF(W16="","",W16*$E$19)</f>
        <v/>
      </c>
      <c r="X18" s="607" t="str">
        <f>IF(X16="","",X16*$E$19)</f>
        <v/>
      </c>
      <c r="Y18" s="610" t="str">
        <f>IF(ISERROR(U18+W18-X18),"",(U18+W18-X18))</f>
        <v/>
      </c>
      <c r="Z18" s="42"/>
    </row>
    <row r="19" spans="1:26" ht="27" customHeight="1" thickBot="1" x14ac:dyDescent="0.5">
      <c r="A19" s="42"/>
      <c r="B19" s="42"/>
      <c r="C19" s="42"/>
      <c r="D19" s="151" t="s">
        <v>55</v>
      </c>
      <c r="E19" s="104"/>
      <c r="F19" s="152" t="s">
        <v>157</v>
      </c>
      <c r="G19" s="619"/>
      <c r="H19" s="621"/>
      <c r="I19" s="608"/>
      <c r="J19" s="608"/>
      <c r="K19" s="608"/>
      <c r="L19" s="608"/>
      <c r="M19" s="608"/>
      <c r="N19" s="608"/>
      <c r="O19" s="608"/>
      <c r="P19" s="608"/>
      <c r="Q19" s="608"/>
      <c r="R19" s="608"/>
      <c r="S19" s="608"/>
      <c r="T19" s="608"/>
      <c r="U19" s="611"/>
      <c r="V19" s="179"/>
      <c r="W19" s="608"/>
      <c r="X19" s="608"/>
      <c r="Y19" s="627"/>
      <c r="Z19" s="42"/>
    </row>
    <row r="20" spans="1:26" ht="27" customHeight="1" x14ac:dyDescent="0.45">
      <c r="A20" s="42"/>
      <c r="B20" s="42"/>
      <c r="C20" s="42"/>
      <c r="D20" s="149" t="s">
        <v>54</v>
      </c>
      <c r="E20" s="214"/>
      <c r="F20" s="150" t="s">
        <v>48</v>
      </c>
      <c r="G20" s="618" t="str">
        <f>+E20&amp;"購入量"</f>
        <v>購入量</v>
      </c>
      <c r="H20" s="615" t="s">
        <v>13</v>
      </c>
      <c r="I20" s="622"/>
      <c r="J20" s="620"/>
      <c r="K20" s="620"/>
      <c r="L20" s="620"/>
      <c r="M20" s="620"/>
      <c r="N20" s="620"/>
      <c r="O20" s="620"/>
      <c r="P20" s="620"/>
      <c r="Q20" s="603"/>
      <c r="R20" s="603"/>
      <c r="S20" s="603"/>
      <c r="T20" s="612"/>
      <c r="U20" s="610" t="str">
        <f>IF(SUM(I20:T21)=0,"",SUM(I20:T21))</f>
        <v/>
      </c>
      <c r="V20" s="178"/>
      <c r="W20" s="605"/>
      <c r="X20" s="612"/>
      <c r="Y20" s="610" t="str">
        <f>IF(ISERROR(U20+W20-X20),"",(U20+W20-X20))</f>
        <v/>
      </c>
      <c r="Z20" s="42"/>
    </row>
    <row r="21" spans="1:26" ht="27" customHeight="1" thickBot="1" x14ac:dyDescent="0.5">
      <c r="A21" s="42"/>
      <c r="B21" s="42"/>
      <c r="C21" s="42"/>
      <c r="D21" s="623" t="s">
        <v>50</v>
      </c>
      <c r="E21" s="624"/>
      <c r="F21" s="625"/>
      <c r="G21" s="619"/>
      <c r="H21" s="621"/>
      <c r="I21" s="606"/>
      <c r="J21" s="604"/>
      <c r="K21" s="604"/>
      <c r="L21" s="604"/>
      <c r="M21" s="604"/>
      <c r="N21" s="604"/>
      <c r="O21" s="604"/>
      <c r="P21" s="604"/>
      <c r="Q21" s="604"/>
      <c r="R21" s="604"/>
      <c r="S21" s="604"/>
      <c r="T21" s="613"/>
      <c r="U21" s="611"/>
      <c r="V21" s="179"/>
      <c r="W21" s="606"/>
      <c r="X21" s="613"/>
      <c r="Y21" s="627"/>
      <c r="Z21" s="42"/>
    </row>
    <row r="22" spans="1:26" ht="27" customHeight="1" x14ac:dyDescent="0.45">
      <c r="A22" s="42"/>
      <c r="B22" s="42"/>
      <c r="C22" s="42"/>
      <c r="D22" s="149" t="s">
        <v>47</v>
      </c>
      <c r="E22" s="214"/>
      <c r="F22" s="150" t="s">
        <v>48</v>
      </c>
      <c r="G22" s="618" t="str">
        <f>+E22&amp;"含有量"</f>
        <v>含有量</v>
      </c>
      <c r="H22" s="615" t="s">
        <v>13</v>
      </c>
      <c r="I22" s="614" t="str">
        <f>IF(I20*$E$23=0,"",I20*$E$23)</f>
        <v/>
      </c>
      <c r="J22" s="614" t="str">
        <f t="shared" ref="J22:T22" si="4">IF(J20*$E$23=0,"",J20*$E$23)</f>
        <v/>
      </c>
      <c r="K22" s="614" t="str">
        <f t="shared" si="4"/>
        <v/>
      </c>
      <c r="L22" s="614" t="str">
        <f t="shared" si="4"/>
        <v/>
      </c>
      <c r="M22" s="614" t="str">
        <f t="shared" si="4"/>
        <v/>
      </c>
      <c r="N22" s="614" t="str">
        <f t="shared" si="4"/>
        <v/>
      </c>
      <c r="O22" s="614" t="str">
        <f t="shared" si="4"/>
        <v/>
      </c>
      <c r="P22" s="614" t="str">
        <f t="shared" si="4"/>
        <v/>
      </c>
      <c r="Q22" s="614" t="str">
        <f t="shared" si="4"/>
        <v/>
      </c>
      <c r="R22" s="614" t="str">
        <f t="shared" si="4"/>
        <v/>
      </c>
      <c r="S22" s="614" t="str">
        <f t="shared" si="4"/>
        <v/>
      </c>
      <c r="T22" s="614" t="str">
        <f t="shared" si="4"/>
        <v/>
      </c>
      <c r="U22" s="610" t="str">
        <f>IF(SUM(I22:T23)=0,"",SUM(I22:T23))</f>
        <v/>
      </c>
      <c r="V22" s="178"/>
      <c r="W22" s="607" t="str">
        <f>IF(W20="","",W20*$E$23)</f>
        <v/>
      </c>
      <c r="X22" s="607" t="str">
        <f>IF(X20="","",X20*$E$23)</f>
        <v/>
      </c>
      <c r="Y22" s="610" t="str">
        <f>IF(ISERROR(U22+W22-X22),"",(U22+W22-X22))</f>
        <v/>
      </c>
      <c r="Z22" s="42"/>
    </row>
    <row r="23" spans="1:26" ht="27" customHeight="1" thickBot="1" x14ac:dyDescent="0.5">
      <c r="A23" s="42"/>
      <c r="B23" s="42"/>
      <c r="C23" s="42"/>
      <c r="D23" s="151" t="s">
        <v>55</v>
      </c>
      <c r="E23" s="104"/>
      <c r="F23" s="152" t="s">
        <v>48</v>
      </c>
      <c r="G23" s="619"/>
      <c r="H23" s="621"/>
      <c r="I23" s="608"/>
      <c r="J23" s="608"/>
      <c r="K23" s="608"/>
      <c r="L23" s="608"/>
      <c r="M23" s="608"/>
      <c r="N23" s="608"/>
      <c r="O23" s="608"/>
      <c r="P23" s="608"/>
      <c r="Q23" s="608"/>
      <c r="R23" s="608"/>
      <c r="S23" s="608"/>
      <c r="T23" s="608"/>
      <c r="U23" s="611"/>
      <c r="V23" s="179"/>
      <c r="W23" s="608"/>
      <c r="X23" s="608"/>
      <c r="Y23" s="627"/>
      <c r="Z23" s="42"/>
    </row>
    <row r="24" spans="1:26" ht="27" customHeight="1" x14ac:dyDescent="0.45">
      <c r="A24" s="42"/>
      <c r="B24" s="42"/>
      <c r="C24" s="42"/>
      <c r="D24" s="149" t="s">
        <v>54</v>
      </c>
      <c r="E24" s="214"/>
      <c r="F24" s="150" t="s">
        <v>48</v>
      </c>
      <c r="G24" s="618" t="str">
        <f>+E24&amp;"購入量"</f>
        <v>購入量</v>
      </c>
      <c r="H24" s="615" t="s">
        <v>13</v>
      </c>
      <c r="I24" s="622"/>
      <c r="J24" s="620"/>
      <c r="K24" s="620"/>
      <c r="L24" s="620"/>
      <c r="M24" s="620"/>
      <c r="N24" s="620"/>
      <c r="O24" s="620"/>
      <c r="P24" s="620"/>
      <c r="Q24" s="603"/>
      <c r="R24" s="603"/>
      <c r="S24" s="603"/>
      <c r="T24" s="612"/>
      <c r="U24" s="610" t="str">
        <f>IF(SUM(I24:T25)=0,"",SUM(I24:T25))</f>
        <v/>
      </c>
      <c r="V24" s="178"/>
      <c r="W24" s="605"/>
      <c r="X24" s="612"/>
      <c r="Y24" s="610" t="str">
        <f>IF(ISERROR(U24+W24-X24),"",(U24+W24-X24))</f>
        <v/>
      </c>
      <c r="Z24" s="42"/>
    </row>
    <row r="25" spans="1:26" ht="27" customHeight="1" thickBot="1" x14ac:dyDescent="0.5">
      <c r="A25" s="42"/>
      <c r="B25" s="42"/>
      <c r="C25" s="42"/>
      <c r="D25" s="623" t="s">
        <v>50</v>
      </c>
      <c r="E25" s="624"/>
      <c r="F25" s="625"/>
      <c r="G25" s="619"/>
      <c r="H25" s="621"/>
      <c r="I25" s="606"/>
      <c r="J25" s="604"/>
      <c r="K25" s="604"/>
      <c r="L25" s="604"/>
      <c r="M25" s="604"/>
      <c r="N25" s="604"/>
      <c r="O25" s="604"/>
      <c r="P25" s="604"/>
      <c r="Q25" s="604"/>
      <c r="R25" s="604"/>
      <c r="S25" s="604"/>
      <c r="T25" s="613"/>
      <c r="U25" s="611"/>
      <c r="V25" s="179"/>
      <c r="W25" s="606"/>
      <c r="X25" s="613"/>
      <c r="Y25" s="627"/>
      <c r="Z25" s="42"/>
    </row>
    <row r="26" spans="1:26" ht="27" customHeight="1" x14ac:dyDescent="0.45">
      <c r="A26" s="42"/>
      <c r="B26" s="42"/>
      <c r="C26" s="42"/>
      <c r="D26" s="149" t="s">
        <v>47</v>
      </c>
      <c r="E26" s="214"/>
      <c r="F26" s="150" t="s">
        <v>48</v>
      </c>
      <c r="G26" s="618" t="str">
        <f>+E26&amp;"含有量"</f>
        <v>含有量</v>
      </c>
      <c r="H26" s="615" t="s">
        <v>13</v>
      </c>
      <c r="I26" s="626" t="str">
        <f>IF(I24*$E$27=0,"",I24*$E$27)</f>
        <v/>
      </c>
      <c r="J26" s="626" t="str">
        <f t="shared" ref="J26:T26" si="5">IF(J24*$E$27=0,"",J24*$E$27)</f>
        <v/>
      </c>
      <c r="K26" s="626" t="str">
        <f t="shared" si="5"/>
        <v/>
      </c>
      <c r="L26" s="626" t="str">
        <f t="shared" si="5"/>
        <v/>
      </c>
      <c r="M26" s="626" t="str">
        <f t="shared" si="5"/>
        <v/>
      </c>
      <c r="N26" s="626" t="str">
        <f t="shared" si="5"/>
        <v/>
      </c>
      <c r="O26" s="626" t="str">
        <f t="shared" si="5"/>
        <v/>
      </c>
      <c r="P26" s="626" t="str">
        <f t="shared" si="5"/>
        <v/>
      </c>
      <c r="Q26" s="626" t="str">
        <f t="shared" si="5"/>
        <v/>
      </c>
      <c r="R26" s="626" t="str">
        <f t="shared" si="5"/>
        <v/>
      </c>
      <c r="S26" s="626" t="str">
        <f t="shared" si="5"/>
        <v/>
      </c>
      <c r="T26" s="626" t="str">
        <f t="shared" si="5"/>
        <v/>
      </c>
      <c r="U26" s="610" t="str">
        <f>IF(SUM(I26:T27)=0,"",SUM(I26:T27))</f>
        <v/>
      </c>
      <c r="V26" s="178"/>
      <c r="W26" s="607" t="str">
        <f>IF(W24="","",W24*$E$27)</f>
        <v/>
      </c>
      <c r="X26" s="607" t="str">
        <f>IF(X24="","",X24*$E$27)</f>
        <v/>
      </c>
      <c r="Y26" s="610" t="str">
        <f>IF(ISERROR(U26+W26-X26),"",(U26+W26-X26))</f>
        <v/>
      </c>
      <c r="Z26" s="42"/>
    </row>
    <row r="27" spans="1:26" ht="27" customHeight="1" thickBot="1" x14ac:dyDescent="0.5">
      <c r="A27" s="42"/>
      <c r="B27" s="42"/>
      <c r="C27" s="42"/>
      <c r="D27" s="151" t="s">
        <v>55</v>
      </c>
      <c r="E27" s="104"/>
      <c r="F27" s="152" t="s">
        <v>48</v>
      </c>
      <c r="G27" s="619"/>
      <c r="H27" s="621"/>
      <c r="I27" s="626"/>
      <c r="J27" s="626"/>
      <c r="K27" s="626"/>
      <c r="L27" s="626"/>
      <c r="M27" s="626"/>
      <c r="N27" s="626"/>
      <c r="O27" s="626"/>
      <c r="P27" s="626"/>
      <c r="Q27" s="626"/>
      <c r="R27" s="626"/>
      <c r="S27" s="626"/>
      <c r="T27" s="626"/>
      <c r="U27" s="611"/>
      <c r="V27" s="179"/>
      <c r="W27" s="608"/>
      <c r="X27" s="608"/>
      <c r="Y27" s="627"/>
      <c r="Z27" s="42"/>
    </row>
    <row r="28" spans="1:26" ht="27" customHeight="1" x14ac:dyDescent="0.45">
      <c r="A28" s="42"/>
      <c r="B28" s="42"/>
      <c r="C28" s="42"/>
      <c r="D28" s="149" t="s">
        <v>54</v>
      </c>
      <c r="E28" s="214"/>
      <c r="F28" s="150" t="s">
        <v>48</v>
      </c>
      <c r="G28" s="618" t="str">
        <f>+E28&amp;"購入量"</f>
        <v>購入量</v>
      </c>
      <c r="H28" s="615" t="s">
        <v>13</v>
      </c>
      <c r="I28" s="622"/>
      <c r="J28" s="620"/>
      <c r="K28" s="620"/>
      <c r="L28" s="620"/>
      <c r="M28" s="620"/>
      <c r="N28" s="620"/>
      <c r="O28" s="620"/>
      <c r="P28" s="620"/>
      <c r="Q28" s="603"/>
      <c r="R28" s="603"/>
      <c r="S28" s="603"/>
      <c r="T28" s="612"/>
      <c r="U28" s="610" t="str">
        <f>IF(SUM(I28:T29)=0,"",SUM(I28:T29))</f>
        <v/>
      </c>
      <c r="V28" s="178"/>
      <c r="W28" s="605"/>
      <c r="X28" s="612"/>
      <c r="Y28" s="610" t="str">
        <f>IF(ISERROR(U28+W28-X28),"",(U28+W28-X28))</f>
        <v/>
      </c>
      <c r="Z28" s="42"/>
    </row>
    <row r="29" spans="1:26" ht="27" customHeight="1" thickBot="1" x14ac:dyDescent="0.5">
      <c r="A29" s="42"/>
      <c r="B29" s="42"/>
      <c r="C29" s="42"/>
      <c r="D29" s="623" t="s">
        <v>50</v>
      </c>
      <c r="E29" s="624"/>
      <c r="F29" s="625"/>
      <c r="G29" s="619"/>
      <c r="H29" s="621"/>
      <c r="I29" s="606"/>
      <c r="J29" s="604"/>
      <c r="K29" s="604"/>
      <c r="L29" s="604"/>
      <c r="M29" s="604"/>
      <c r="N29" s="604"/>
      <c r="O29" s="604"/>
      <c r="P29" s="604"/>
      <c r="Q29" s="604"/>
      <c r="R29" s="604"/>
      <c r="S29" s="604"/>
      <c r="T29" s="613"/>
      <c r="U29" s="611"/>
      <c r="V29" s="179"/>
      <c r="W29" s="606"/>
      <c r="X29" s="613"/>
      <c r="Y29" s="627"/>
      <c r="Z29" s="42"/>
    </row>
    <row r="30" spans="1:26" ht="27" customHeight="1" x14ac:dyDescent="0.45">
      <c r="A30" s="42"/>
      <c r="B30" s="42"/>
      <c r="C30" s="42"/>
      <c r="D30" s="149" t="s">
        <v>47</v>
      </c>
      <c r="E30" s="214"/>
      <c r="F30" s="150" t="s">
        <v>48</v>
      </c>
      <c r="G30" s="618" t="str">
        <f>+E30&amp;"含有量"</f>
        <v>含有量</v>
      </c>
      <c r="H30" s="615" t="s">
        <v>13</v>
      </c>
      <c r="I30" s="614" t="str">
        <f>IF(I28*$E$31=0,"",I28*$E$31)</f>
        <v/>
      </c>
      <c r="J30" s="614" t="str">
        <f t="shared" ref="J30:T30" si="6">IF(J28*$E$31=0,"",J28*$E$31)</f>
        <v/>
      </c>
      <c r="K30" s="614" t="str">
        <f t="shared" si="6"/>
        <v/>
      </c>
      <c r="L30" s="614" t="str">
        <f t="shared" si="6"/>
        <v/>
      </c>
      <c r="M30" s="614" t="str">
        <f t="shared" si="6"/>
        <v/>
      </c>
      <c r="N30" s="614" t="str">
        <f t="shared" si="6"/>
        <v/>
      </c>
      <c r="O30" s="614" t="str">
        <f t="shared" si="6"/>
        <v/>
      </c>
      <c r="P30" s="614" t="str">
        <f t="shared" si="6"/>
        <v/>
      </c>
      <c r="Q30" s="614" t="str">
        <f t="shared" si="6"/>
        <v/>
      </c>
      <c r="R30" s="614" t="str">
        <f t="shared" si="6"/>
        <v/>
      </c>
      <c r="S30" s="614" t="str">
        <f t="shared" si="6"/>
        <v/>
      </c>
      <c r="T30" s="614" t="str">
        <f t="shared" si="6"/>
        <v/>
      </c>
      <c r="U30" s="610" t="str">
        <f>IF(SUM(I30:T31)=0,"",SUM(I30:T31))</f>
        <v/>
      </c>
      <c r="V30" s="178"/>
      <c r="W30" s="607" t="str">
        <f>IF(W28="","",W28*$E$31)</f>
        <v/>
      </c>
      <c r="X30" s="607" t="str">
        <f>IF(X28="","",X28*$E$31)</f>
        <v/>
      </c>
      <c r="Y30" s="610" t="str">
        <f>IF(ISERROR(U30+W30-X30),"",(U30+W30-X30))</f>
        <v/>
      </c>
      <c r="Z30" s="42"/>
    </row>
    <row r="31" spans="1:26" ht="27" customHeight="1" thickBot="1" x14ac:dyDescent="0.5">
      <c r="A31" s="42"/>
      <c r="B31" s="42"/>
      <c r="C31" s="42"/>
      <c r="D31" s="153" t="s">
        <v>55</v>
      </c>
      <c r="E31" s="154"/>
      <c r="F31" s="155" t="s">
        <v>48</v>
      </c>
      <c r="G31" s="619"/>
      <c r="H31" s="621"/>
      <c r="I31" s="609"/>
      <c r="J31" s="609"/>
      <c r="K31" s="609"/>
      <c r="L31" s="609"/>
      <c r="M31" s="609"/>
      <c r="N31" s="609"/>
      <c r="O31" s="609"/>
      <c r="P31" s="609"/>
      <c r="Q31" s="609"/>
      <c r="R31" s="609"/>
      <c r="S31" s="609"/>
      <c r="T31" s="609"/>
      <c r="U31" s="611"/>
      <c r="V31" s="179"/>
      <c r="W31" s="609"/>
      <c r="X31" s="609"/>
      <c r="Y31" s="627"/>
      <c r="Z31" s="42"/>
    </row>
    <row r="32" spans="1:26" ht="27" customHeight="1" x14ac:dyDescent="0.45">
      <c r="A32" s="42"/>
      <c r="B32" s="42"/>
      <c r="C32" s="42"/>
      <c r="D32" s="42"/>
      <c r="E32" s="42"/>
      <c r="F32" s="42"/>
      <c r="G32" s="42"/>
      <c r="H32" s="42"/>
      <c r="I32" s="42"/>
      <c r="J32" s="42"/>
      <c r="K32" s="42"/>
      <c r="L32" s="42"/>
      <c r="M32" s="42"/>
      <c r="N32" s="42"/>
      <c r="O32" s="42"/>
      <c r="P32" s="42"/>
      <c r="Q32" s="27"/>
      <c r="R32" s="27"/>
      <c r="S32" s="27"/>
      <c r="T32" s="27"/>
      <c r="U32" s="27"/>
      <c r="V32" s="34"/>
      <c r="W32" s="27"/>
      <c r="X32" s="42"/>
      <c r="Y32" s="42"/>
      <c r="Z32" s="42"/>
    </row>
  </sheetData>
  <mergeCells count="223">
    <mergeCell ref="P24:P25"/>
    <mergeCell ref="S26:S27"/>
    <mergeCell ref="T26:T27"/>
    <mergeCell ref="U26:U27"/>
    <mergeCell ref="O30:O31"/>
    <mergeCell ref="P30:P31"/>
    <mergeCell ref="Q30:Q31"/>
    <mergeCell ref="T24:T25"/>
    <mergeCell ref="U24:U25"/>
    <mergeCell ref="X28:X29"/>
    <mergeCell ref="Y28:Y29"/>
    <mergeCell ref="X26:X27"/>
    <mergeCell ref="Y26:Y27"/>
    <mergeCell ref="X30:X31"/>
    <mergeCell ref="Y30:Y31"/>
    <mergeCell ref="R30:R31"/>
    <mergeCell ref="S30:S31"/>
    <mergeCell ref="K28:K29"/>
    <mergeCell ref="L28:L29"/>
    <mergeCell ref="M28:M29"/>
    <mergeCell ref="N28:N29"/>
    <mergeCell ref="O28:O29"/>
    <mergeCell ref="X8:X9"/>
    <mergeCell ref="Y8:Y9"/>
    <mergeCell ref="X10:X11"/>
    <mergeCell ref="Y10:Y11"/>
    <mergeCell ref="X12:X13"/>
    <mergeCell ref="Y12:Y13"/>
    <mergeCell ref="X14:X15"/>
    <mergeCell ref="Y14:Y15"/>
    <mergeCell ref="X16:X17"/>
    <mergeCell ref="Y16:Y17"/>
    <mergeCell ref="X20:X21"/>
    <mergeCell ref="Y20:Y21"/>
    <mergeCell ref="X22:X23"/>
    <mergeCell ref="Y22:Y23"/>
    <mergeCell ref="X24:X25"/>
    <mergeCell ref="Y24:Y25"/>
    <mergeCell ref="L30:L31"/>
    <mergeCell ref="M30:M31"/>
    <mergeCell ref="N30:N31"/>
    <mergeCell ref="P28:P29"/>
    <mergeCell ref="O26:O27"/>
    <mergeCell ref="P26:P27"/>
    <mergeCell ref="Q26:Q27"/>
    <mergeCell ref="R26:R27"/>
    <mergeCell ref="O24:O25"/>
    <mergeCell ref="L22:L23"/>
    <mergeCell ref="M22:M23"/>
    <mergeCell ref="U20:U21"/>
    <mergeCell ref="N22:N23"/>
    <mergeCell ref="O22:O23"/>
    <mergeCell ref="P22:P23"/>
    <mergeCell ref="Q22:Q23"/>
    <mergeCell ref="R24:R25"/>
    <mergeCell ref="S24:S25"/>
    <mergeCell ref="X18:X19"/>
    <mergeCell ref="Y18:Y19"/>
    <mergeCell ref="D29:F29"/>
    <mergeCell ref="G30:G31"/>
    <mergeCell ref="H30:H31"/>
    <mergeCell ref="I30:I31"/>
    <mergeCell ref="J30:J31"/>
    <mergeCell ref="K30:K31"/>
    <mergeCell ref="G28:G29"/>
    <mergeCell ref="H28:H29"/>
    <mergeCell ref="I28:I29"/>
    <mergeCell ref="J28:J29"/>
    <mergeCell ref="Q28:Q29"/>
    <mergeCell ref="R28:R29"/>
    <mergeCell ref="S28:S29"/>
    <mergeCell ref="T30:T31"/>
    <mergeCell ref="U30:U31"/>
    <mergeCell ref="T28:T29"/>
    <mergeCell ref="U28:U29"/>
    <mergeCell ref="G24:G25"/>
    <mergeCell ref="H24:H25"/>
    <mergeCell ref="I24:I25"/>
    <mergeCell ref="J24:J25"/>
    <mergeCell ref="Q24:Q25"/>
    <mergeCell ref="D25:F25"/>
    <mergeCell ref="G26:G27"/>
    <mergeCell ref="H26:H27"/>
    <mergeCell ref="I26:I27"/>
    <mergeCell ref="J26:J27"/>
    <mergeCell ref="K26:K27"/>
    <mergeCell ref="L26:L27"/>
    <mergeCell ref="M26:M27"/>
    <mergeCell ref="N26:N27"/>
    <mergeCell ref="K24:K25"/>
    <mergeCell ref="L24:L25"/>
    <mergeCell ref="M24:M25"/>
    <mergeCell ref="N24:N25"/>
    <mergeCell ref="U22:U23"/>
    <mergeCell ref="R22:R23"/>
    <mergeCell ref="S22:S23"/>
    <mergeCell ref="T22:T23"/>
    <mergeCell ref="Q20:Q21"/>
    <mergeCell ref="R20:R21"/>
    <mergeCell ref="S20:S21"/>
    <mergeCell ref="T20:T21"/>
    <mergeCell ref="P20:P21"/>
    <mergeCell ref="L20:L21"/>
    <mergeCell ref="M20:M21"/>
    <mergeCell ref="N20:N21"/>
    <mergeCell ref="O20:O21"/>
    <mergeCell ref="D21:F21"/>
    <mergeCell ref="G22:G23"/>
    <mergeCell ref="H22:H23"/>
    <mergeCell ref="I22:I23"/>
    <mergeCell ref="J22:J23"/>
    <mergeCell ref="K22:K23"/>
    <mergeCell ref="G20:G21"/>
    <mergeCell ref="H20:H21"/>
    <mergeCell ref="I20:I21"/>
    <mergeCell ref="J20:J21"/>
    <mergeCell ref="K20:K21"/>
    <mergeCell ref="Q16:Q17"/>
    <mergeCell ref="Q18:Q19"/>
    <mergeCell ref="T18:T19"/>
    <mergeCell ref="U18:U19"/>
    <mergeCell ref="O16:O17"/>
    <mergeCell ref="P16:P17"/>
    <mergeCell ref="K16:K17"/>
    <mergeCell ref="L16:L17"/>
    <mergeCell ref="M16:M17"/>
    <mergeCell ref="N16:N17"/>
    <mergeCell ref="O18:O19"/>
    <mergeCell ref="P18:P19"/>
    <mergeCell ref="D17:F17"/>
    <mergeCell ref="G18:G19"/>
    <mergeCell ref="H18:H19"/>
    <mergeCell ref="I18:I19"/>
    <mergeCell ref="J18:J19"/>
    <mergeCell ref="K18:K19"/>
    <mergeCell ref="L18:L19"/>
    <mergeCell ref="M18:M19"/>
    <mergeCell ref="N18:N19"/>
    <mergeCell ref="G16:G17"/>
    <mergeCell ref="H16:H17"/>
    <mergeCell ref="I16:I17"/>
    <mergeCell ref="J16:J17"/>
    <mergeCell ref="P8:P9"/>
    <mergeCell ref="T8:T9"/>
    <mergeCell ref="D13:F13"/>
    <mergeCell ref="G14:G15"/>
    <mergeCell ref="H14:H15"/>
    <mergeCell ref="I14:I15"/>
    <mergeCell ref="J14:J15"/>
    <mergeCell ref="K14:K15"/>
    <mergeCell ref="L14:L15"/>
    <mergeCell ref="M14:M15"/>
    <mergeCell ref="N14:N15"/>
    <mergeCell ref="O14:O15"/>
    <mergeCell ref="P14:P15"/>
    <mergeCell ref="Q14:Q15"/>
    <mergeCell ref="R14:R15"/>
    <mergeCell ref="S14:S15"/>
    <mergeCell ref="T14:T15"/>
    <mergeCell ref="P12:P13"/>
    <mergeCell ref="Q12:Q13"/>
    <mergeCell ref="R12:R13"/>
    <mergeCell ref="S12:S13"/>
    <mergeCell ref="Q10:Q11"/>
    <mergeCell ref="R10:R11"/>
    <mergeCell ref="T12:T13"/>
    <mergeCell ref="U12:U13"/>
    <mergeCell ref="P10:P11"/>
    <mergeCell ref="S10:S11"/>
    <mergeCell ref="T10:T11"/>
    <mergeCell ref="G12:G13"/>
    <mergeCell ref="H12:H13"/>
    <mergeCell ref="I12:I13"/>
    <mergeCell ref="J12:J13"/>
    <mergeCell ref="K12:K13"/>
    <mergeCell ref="L12:L13"/>
    <mergeCell ref="M12:M13"/>
    <mergeCell ref="N12:N13"/>
    <mergeCell ref="O12:O13"/>
    <mergeCell ref="D7:G7"/>
    <mergeCell ref="G8:G9"/>
    <mergeCell ref="G10:G11"/>
    <mergeCell ref="N10:N11"/>
    <mergeCell ref="O10:O11"/>
    <mergeCell ref="I10:I11"/>
    <mergeCell ref="J10:J11"/>
    <mergeCell ref="K10:K11"/>
    <mergeCell ref="L10:L11"/>
    <mergeCell ref="L8:L9"/>
    <mergeCell ref="M8:M9"/>
    <mergeCell ref="N8:N9"/>
    <mergeCell ref="O8:O9"/>
    <mergeCell ref="M10:M11"/>
    <mergeCell ref="H8:H9"/>
    <mergeCell ref="H10:H11"/>
    <mergeCell ref="I8:I9"/>
    <mergeCell ref="J8:J9"/>
    <mergeCell ref="K8:K9"/>
    <mergeCell ref="D9:F9"/>
    <mergeCell ref="Q8:Q9"/>
    <mergeCell ref="R8:R9"/>
    <mergeCell ref="S8:S9"/>
    <mergeCell ref="W24:W25"/>
    <mergeCell ref="W26:W27"/>
    <mergeCell ref="W28:W29"/>
    <mergeCell ref="W30:W31"/>
    <mergeCell ref="W8:W9"/>
    <mergeCell ref="W10:W11"/>
    <mergeCell ref="W12:W13"/>
    <mergeCell ref="W14:W15"/>
    <mergeCell ref="W16:W17"/>
    <mergeCell ref="W18:W19"/>
    <mergeCell ref="W20:W21"/>
    <mergeCell ref="W22:W23"/>
    <mergeCell ref="U8:U9"/>
    <mergeCell ref="U10:U11"/>
    <mergeCell ref="U14:U15"/>
    <mergeCell ref="R16:R17"/>
    <mergeCell ref="S16:S17"/>
    <mergeCell ref="T16:T17"/>
    <mergeCell ref="U16:U17"/>
    <mergeCell ref="R18:R19"/>
    <mergeCell ref="S18:S19"/>
  </mergeCells>
  <phoneticPr fontId="1"/>
  <pageMargins left="0.39000000000000007" right="0.39000000000000007" top="0.39000000000000007" bottom="0.39000000000000007" header="0.39000000000000007" footer="0.39000000000000007"/>
  <pageSetup paperSize="8" scale="65" orientation="landscape" r:id="rId1"/>
  <ignoredErrors>
    <ignoredError sqref="G30:G31 G15 G12:G14 G10:G11 G20:G29"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自己チェック表の構成・入力の手順等</vt:lpstr>
      <vt:lpstr>1.事業の規模</vt:lpstr>
      <vt:lpstr>2. 環境への負荷の状況（取りまとめ表）</vt:lpstr>
      <vt:lpstr>3. エネルギー使用量</vt:lpstr>
      <vt:lpstr>4. 受託、または受領した廃棄物、再生資源等の処理量等</vt:lpstr>
      <vt:lpstr>5. 一般廃棄物排出量等</vt:lpstr>
      <vt:lpstr>6. 産業廃棄物排出量等</vt:lpstr>
      <vt:lpstr>7. 水使用量及び総排水量</vt:lpstr>
      <vt:lpstr>8. 化学物質使用量</vt:lpstr>
      <vt:lpstr>９. 資源使用量</vt:lpstr>
      <vt:lpstr>'1.事業の規模'!Print_Area</vt:lpstr>
      <vt:lpstr>'2. 環境への負荷の状況（取りまとめ表）'!Print_Area</vt:lpstr>
      <vt:lpstr>'3. エネルギー使用量'!Print_Area</vt:lpstr>
      <vt:lpstr>'4. 受託、または受領した廃棄物、再生資源等の処理量等'!Print_Area</vt:lpstr>
      <vt:lpstr>'5. 一般廃棄物排出量等'!Print_Area</vt:lpstr>
      <vt:lpstr>'6. 産業廃棄物排出量等'!Print_Area</vt:lpstr>
      <vt:lpstr>'7. 水使用量及び総排水量'!Print_Area</vt:lpstr>
      <vt:lpstr>'8. 化学物質使用量'!Print_Area</vt:lpstr>
      <vt:lpstr>'９. 資源使用量'!Print_Area</vt:lpstr>
      <vt:lpstr>自己チェック表の構成・入力の手順等!Print_Area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oi</dc:creator>
  <cp:lastModifiedBy>oi</cp:lastModifiedBy>
  <cp:lastPrinted>2019-09-13T02:30:55Z</cp:lastPrinted>
  <dcterms:created xsi:type="dcterms:W3CDTF">2016-09-07T20:03:20Z</dcterms:created>
  <dcterms:modified xsi:type="dcterms:W3CDTF">2021-06-23T06:02:03Z</dcterms:modified>
</cp:coreProperties>
</file>